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Thais\MANUTENÇÃO\"/>
    </mc:Choice>
  </mc:AlternateContent>
  <xr:revisionPtr revIDLastSave="0" documentId="13_ncr:1_{DADEAA37-7CD7-4DA6-897E-C282BDB39F69}" xr6:coauthVersionLast="36" xr6:coauthVersionMax="36" xr10:uidLastSave="{00000000-0000-0000-0000-000000000000}"/>
  <bookViews>
    <workbookView xWindow="0" yWindow="0" windowWidth="20460" windowHeight="7065" xr2:uid="{00000000-000D-0000-FFFF-FFFF00000000}"/>
  </bookViews>
  <sheets>
    <sheet name="PROPOSTA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7" l="1"/>
  <c r="M7" i="7" s="1"/>
  <c r="G7" i="7"/>
  <c r="D7" i="7"/>
  <c r="E7" i="7" s="1"/>
  <c r="L6" i="7"/>
  <c r="M6" i="7" s="1"/>
  <c r="G6" i="7"/>
  <c r="D6" i="7"/>
  <c r="E6" i="7" s="1"/>
  <c r="L5" i="7"/>
  <c r="M5" i="7" s="1"/>
  <c r="G5" i="7"/>
  <c r="H5" i="7" s="1"/>
  <c r="I5" i="7" s="1"/>
  <c r="D5" i="7"/>
  <c r="E5" i="7" s="1"/>
  <c r="N5" i="7" l="1"/>
  <c r="H7" i="7"/>
  <c r="I7" i="7" s="1"/>
  <c r="N7" i="7" s="1"/>
  <c r="H6" i="7"/>
  <c r="I6" i="7" s="1"/>
  <c r="N6" i="7" s="1"/>
  <c r="N8" i="7" l="1"/>
</calcChain>
</file>

<file path=xl/sharedStrings.xml><?xml version="1.0" encoding="utf-8"?>
<sst xmlns="http://schemas.openxmlformats.org/spreadsheetml/2006/main" count="34" uniqueCount="34">
  <si>
    <t>Item</t>
  </si>
  <si>
    <t>Descrição  dos Serviços</t>
  </si>
  <si>
    <t>VALOR GLOBAL ESTIMADO (R$)</t>
  </si>
  <si>
    <t>SERVIÇO</t>
  </si>
  <si>
    <t>Obs: Preencher os campos em branco.</t>
  </si>
  <si>
    <t>MODELO DE PROPOSTA - MEI</t>
  </si>
  <si>
    <t>MANUTENÇÃO DO CAMINHÃO FORD CARGO 1517E
PLACA IOT0421</t>
  </si>
  <si>
    <t>MANUTENÇÃO DO CAMINHÃO IVECO TECTOR 260 – E28
IUM3456</t>
  </si>
  <si>
    <t>MANUTENÇÃO DAS VANS FORD TRANSIT 350L TA
PLACAS IUE 4272 e IUE 4292</t>
  </si>
  <si>
    <t>PEÇA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</si>
  <si>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</si>
  <si>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</si>
  <si>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</si>
  <si>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</si>
  <si>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</si>
  <si>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</si>
  <si>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</si>
  <si>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</si>
  <si>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</si>
  <si>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</si>
  <si>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</si>
  <si>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</si>
  <si>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VALOR ESTIMADO DA PEÇA SEM A CONTRIBUIÇÃO PATRONAL (R$)</t>
  </si>
  <si>
    <t>VALOR ESTIMADO EM PEÇAS (R$)</t>
  </si>
  <si>
    <t>PERCENTUAL MÍNIMO DE DESCONTO SOBRE AS PEÇAS</t>
  </si>
  <si>
    <r>
      <t xml:space="preserve">VALOR ESTIMADO DA PEÇA SEM A CONTRIBUIÇÃO PATRONAL COM DESCONTO (R$)               </t>
    </r>
    <r>
      <rPr>
        <sz val="7"/>
        <color theme="1"/>
        <rFont val="Arial"/>
        <family val="2"/>
      </rPr>
      <t>A x (1 - D)</t>
    </r>
  </si>
  <si>
    <t>QUANTIDADE ESTIMADA DE HORAS DE SERVIÇO</t>
  </si>
  <si>
    <t>VALOR UNITÁRIO ESTIMADO DO SERVIÇO SEM A CONTRIBUIÇÃO PATRONAL (R$)</t>
  </si>
  <si>
    <r>
      <t xml:space="preserve">VALOR ESTIMADO DA CONTRIBUIÇÃO PATRONAL SOBRE O SERVIÇO (R$)               </t>
    </r>
    <r>
      <rPr>
        <sz val="7"/>
        <color theme="1"/>
        <rFont val="Arial"/>
        <family val="2"/>
      </rPr>
      <t>I x 20%</t>
    </r>
    <r>
      <rPr>
        <b/>
        <sz val="7"/>
        <color theme="1"/>
        <rFont val="Arial"/>
        <family val="2"/>
      </rPr>
      <t xml:space="preserve"> </t>
    </r>
  </si>
  <si>
    <r>
      <t xml:space="preserve">VALOR ESTIMADO DA CONTRIBUIÇÃO PATRONAL SOBRE A PEÇA (R$)           </t>
    </r>
    <r>
      <rPr>
        <sz val="7"/>
        <color theme="1"/>
        <rFont val="Arial"/>
        <family val="2"/>
      </rPr>
      <t xml:space="preserve">A x 20% </t>
    </r>
  </si>
  <si>
    <r>
      <t xml:space="preserve">VALOR ESTIMADO DA CONTRIBUIÇÃO PATRONAL SOBRE A PEÇA COM DESCONTO (R$)                     </t>
    </r>
    <r>
      <rPr>
        <sz val="7"/>
        <color theme="1"/>
        <rFont val="Arial"/>
        <family val="2"/>
      </rPr>
      <t xml:space="preserve">E x 20% </t>
    </r>
  </si>
  <si>
    <r>
      <t xml:space="preserve">VALOR ESTIMADO EM PEÇAS COM DESCONTO (R$)             </t>
    </r>
    <r>
      <rPr>
        <sz val="7"/>
        <color theme="1"/>
        <rFont val="Arial"/>
        <family val="2"/>
      </rPr>
      <t xml:space="preserve">     E + F </t>
    </r>
  </si>
  <si>
    <r>
      <t xml:space="preserve">VALOR UNITÁRIO DA VH (HORA DE SERVIÇO) EM R$              </t>
    </r>
    <r>
      <rPr>
        <sz val="7"/>
        <color theme="1"/>
        <rFont val="Arial"/>
        <family val="2"/>
      </rPr>
      <t xml:space="preserve">    I + J</t>
    </r>
  </si>
  <si>
    <r>
      <t xml:space="preserve">VALOR TOTAL (R$)                             </t>
    </r>
    <r>
      <rPr>
        <sz val="7"/>
        <color theme="1"/>
        <rFont val="Arial"/>
        <family val="2"/>
      </rPr>
      <t>G + H x 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</si>
</sst>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A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" fontId="0" fillId="0" borderId="0" xfId="0" applyNumberFormat="1"/>
    <xf numFmtId="0" fontId="0" fillId="0" borderId="0" xfId="0" applyFill="1"/>
    <xf numFmtId="4" fontId="0" fillId="0" borderId="0" xfId="0" applyNumberFormat="1" applyFill="1"/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487B-9E34-44AC-AB69-0255E4BC9427}">
  <dimension ref="A1:Q12"/>
  <sheetViews>
    <sheetView tabSelected="1" workbookViewId="0">
      <selection activeCell="A7" sqref="A7"/>
    </sheetView>
  </sheetViews>
  <sheetFormatPr defaultRowHeight="15" x14ac:dyDescent="0.25"/>
  <cols>
    <col min="1" max="1" width="4.5703125" bestFit="1" customWidth="1"/>
    <col min="2" max="2" width="15" customWidth="1"/>
    <col min="3" max="3" width="12.140625" customWidth="1"/>
    <col min="4" max="4" width="11.42578125" customWidth="1"/>
    <col min="5" max="5" width="10.5703125" customWidth="1"/>
    <col min="6" max="6" width="11.140625" customWidth="1"/>
    <col min="7" max="7" width="13.85546875" customWidth="1"/>
    <col min="8" max="8" width="12.85546875" customWidth="1"/>
    <col min="9" max="9" width="11.5703125" customWidth="1"/>
    <col min="10" max="10" width="10.85546875" customWidth="1"/>
    <col min="11" max="11" width="12.7109375" customWidth="1"/>
    <col min="12" max="12" width="12.140625" customWidth="1"/>
    <col min="13" max="13" width="10.85546875" customWidth="1"/>
    <col min="14" max="14" width="12.7109375" customWidth="1"/>
    <col min="17" max="17" width="12.5703125" customWidth="1"/>
  </cols>
  <sheetData>
    <row r="1" spans="1:17" ht="15.75" thickBot="1" x14ac:dyDescent="0.3">
      <c r="A1" s="29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7" x14ac:dyDescent="0.25">
      <c r="G2" s="30" t="s">
        <v>9</v>
      </c>
      <c r="H2" s="31"/>
      <c r="I2" s="32"/>
      <c r="J2" s="30" t="s">
        <v>3</v>
      </c>
      <c r="K2" s="31"/>
      <c r="L2" s="31"/>
      <c r="M2" s="32"/>
    </row>
    <row r="3" spans="1:17" x14ac:dyDescent="0.25">
      <c r="C3" s="39" t="s">
        <v>10</v>
      </c>
      <c r="D3" s="39" t="s">
        <v>11</v>
      </c>
      <c r="E3" s="39" t="s">
        <v>12</v>
      </c>
      <c r="F3" s="40" t="s">
        <v>13</v>
      </c>
      <c r="G3" s="41" t="s">
        <v>14</v>
      </c>
      <c r="H3" s="42" t="s">
        <v>15</v>
      </c>
      <c r="I3" s="43" t="s">
        <v>16</v>
      </c>
      <c r="J3" s="41" t="s">
        <v>17</v>
      </c>
      <c r="K3" s="42" t="s">
        <v>18</v>
      </c>
      <c r="L3" s="42" t="s">
        <v>19</v>
      </c>
      <c r="M3" s="43" t="s">
        <v>20</v>
      </c>
      <c r="N3" s="44" t="s">
        <v>21</v>
      </c>
    </row>
    <row r="4" spans="1:17" s="6" customFormat="1" ht="81" x14ac:dyDescent="0.25">
      <c r="A4" s="9" t="s">
        <v>0</v>
      </c>
      <c r="B4" s="9" t="s">
        <v>1</v>
      </c>
      <c r="C4" s="45" t="s">
        <v>22</v>
      </c>
      <c r="D4" s="45" t="s">
        <v>29</v>
      </c>
      <c r="E4" s="45" t="s">
        <v>23</v>
      </c>
      <c r="F4" s="46" t="s">
        <v>24</v>
      </c>
      <c r="G4" s="47" t="s">
        <v>25</v>
      </c>
      <c r="H4" s="45" t="s">
        <v>30</v>
      </c>
      <c r="I4" s="48" t="s">
        <v>31</v>
      </c>
      <c r="J4" s="47" t="s">
        <v>26</v>
      </c>
      <c r="K4" s="45" t="s">
        <v>27</v>
      </c>
      <c r="L4" s="45" t="s">
        <v>28</v>
      </c>
      <c r="M4" s="48" t="s">
        <v>32</v>
      </c>
      <c r="N4" s="49" t="s">
        <v>33</v>
      </c>
      <c r="O4" s="5"/>
    </row>
    <row r="5" spans="1:17" ht="60" x14ac:dyDescent="0.25">
      <c r="A5" s="8">
        <v>1</v>
      </c>
      <c r="B5" s="10" t="s">
        <v>6</v>
      </c>
      <c r="C5" s="11">
        <v>94784.29</v>
      </c>
      <c r="D5" s="12">
        <f>ROUND(C5*20%,2)</f>
        <v>18956.86</v>
      </c>
      <c r="E5" s="13">
        <f>C5+D5</f>
        <v>113741.15</v>
      </c>
      <c r="F5" s="14"/>
      <c r="G5" s="15">
        <f>TRUNC(C5*(1-F5),2)</f>
        <v>94784.29</v>
      </c>
      <c r="H5" s="12">
        <f>ROUND(G5*20%,2)</f>
        <v>18956.86</v>
      </c>
      <c r="I5" s="16">
        <f>G5+H5</f>
        <v>113741.15</v>
      </c>
      <c r="J5" s="24">
        <v>100</v>
      </c>
      <c r="K5" s="17"/>
      <c r="L5" s="12">
        <f>TRUNC(K5*20%,2)</f>
        <v>0</v>
      </c>
      <c r="M5" s="18">
        <f>K5+L5</f>
        <v>0</v>
      </c>
      <c r="N5" s="19">
        <f>I5+J5*M5</f>
        <v>113741.15</v>
      </c>
      <c r="O5" s="3"/>
      <c r="P5" s="1"/>
    </row>
    <row r="6" spans="1:17" ht="60" x14ac:dyDescent="0.25">
      <c r="A6" s="8">
        <v>2</v>
      </c>
      <c r="B6" s="10" t="s">
        <v>7</v>
      </c>
      <c r="C6" s="11">
        <v>105565.44</v>
      </c>
      <c r="D6" s="12">
        <f t="shared" ref="D6:D7" si="0">ROUND(C6*20%,2)</f>
        <v>21113.09</v>
      </c>
      <c r="E6" s="13">
        <f t="shared" ref="E6:E7" si="1">C6+D6</f>
        <v>126678.53</v>
      </c>
      <c r="F6" s="14"/>
      <c r="G6" s="15">
        <f t="shared" ref="G6:G7" si="2">TRUNC(C6*(1-F6),2)</f>
        <v>105565.44</v>
      </c>
      <c r="H6" s="12">
        <f t="shared" ref="H6:H7" si="3">ROUND(G6*20%,2)</f>
        <v>21113.09</v>
      </c>
      <c r="I6" s="16">
        <f>G6+H6</f>
        <v>126678.53</v>
      </c>
      <c r="J6" s="24">
        <v>150</v>
      </c>
      <c r="K6" s="17"/>
      <c r="L6" s="12">
        <f t="shared" ref="L6:L7" si="4">TRUNC(K6*20%,2)</f>
        <v>0</v>
      </c>
      <c r="M6" s="18">
        <f t="shared" ref="M6:M7" si="5">K6+L6</f>
        <v>0</v>
      </c>
      <c r="N6" s="19">
        <f>I6+J6*M6</f>
        <v>126678.53</v>
      </c>
      <c r="O6" s="3"/>
      <c r="P6" s="1"/>
    </row>
    <row r="7" spans="1:17" ht="72.75" thickBot="1" x14ac:dyDescent="0.3">
      <c r="A7" s="8">
        <v>3</v>
      </c>
      <c r="B7" s="10" t="s">
        <v>8</v>
      </c>
      <c r="C7" s="11">
        <v>166666.67000000001</v>
      </c>
      <c r="D7" s="12">
        <f t="shared" si="0"/>
        <v>33333.33</v>
      </c>
      <c r="E7" s="13">
        <f t="shared" si="1"/>
        <v>200000</v>
      </c>
      <c r="F7" s="14"/>
      <c r="G7" s="21">
        <f t="shared" si="2"/>
        <v>166666.67000000001</v>
      </c>
      <c r="H7" s="22">
        <f t="shared" si="3"/>
        <v>33333.33</v>
      </c>
      <c r="I7" s="23">
        <f t="shared" ref="I7" si="6">G7+H7</f>
        <v>200000</v>
      </c>
      <c r="J7" s="25">
        <v>100</v>
      </c>
      <c r="K7" s="26"/>
      <c r="L7" s="22">
        <f t="shared" si="4"/>
        <v>0</v>
      </c>
      <c r="M7" s="27">
        <f t="shared" si="5"/>
        <v>0</v>
      </c>
      <c r="N7" s="19">
        <f>I7+J7*M7</f>
        <v>200000</v>
      </c>
      <c r="O7" s="3"/>
      <c r="P7" s="1"/>
    </row>
    <row r="8" spans="1:17" ht="15" customHeight="1" x14ac:dyDescent="0.25">
      <c r="A8" s="33" t="s">
        <v>2</v>
      </c>
      <c r="B8" s="34"/>
      <c r="C8" s="34"/>
      <c r="D8" s="34"/>
      <c r="E8" s="34"/>
      <c r="F8" s="34"/>
      <c r="G8" s="35"/>
      <c r="H8" s="35"/>
      <c r="I8" s="35"/>
      <c r="J8" s="35"/>
      <c r="K8" s="35"/>
      <c r="L8" s="35"/>
      <c r="M8" s="36"/>
      <c r="N8" s="20">
        <f>SUM(N5:N7)</f>
        <v>440419.68</v>
      </c>
      <c r="O8" s="2"/>
      <c r="Q8" s="7"/>
    </row>
    <row r="9" spans="1:17" x14ac:dyDescent="0.25">
      <c r="A9" s="2"/>
      <c r="B9" s="38"/>
      <c r="C9" s="38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7" x14ac:dyDescent="0.25">
      <c r="A10" s="2"/>
      <c r="B10" s="37"/>
      <c r="C10" s="37"/>
      <c r="D10" s="37"/>
      <c r="E10" s="37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7" x14ac:dyDescent="0.25">
      <c r="A11" s="2"/>
      <c r="B11" s="28" t="s">
        <v>4</v>
      </c>
      <c r="C11" s="28"/>
      <c r="D11" s="28"/>
      <c r="E11" s="28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7">
    <mergeCell ref="B11:E11"/>
    <mergeCell ref="A1:N1"/>
    <mergeCell ref="G2:I2"/>
    <mergeCell ref="J2:M2"/>
    <mergeCell ref="A8:M8"/>
    <mergeCell ref="B10:E10"/>
    <mergeCell ref="B9:C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Thais Helena Monaco da Silva</cp:lastModifiedBy>
  <dcterms:created xsi:type="dcterms:W3CDTF">2021-07-07T13:22:48Z</dcterms:created>
  <dcterms:modified xsi:type="dcterms:W3CDTF">2026-05-18T16:17:18Z</dcterms:modified>
</cp:coreProperties>
</file>