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PROPOSTA" sheetId="1" r:id="rId1"/>
  </sheets>
  <externalReferences>
    <externalReference r:id="rId2"/>
  </externalReferences>
  <definedNames>
    <definedName name="COTACAO">'[1]COT-EXT'!$A:$E</definedName>
    <definedName name="ORCAMENTO">[1]CCUS!$A$2:$H$70</definedName>
    <definedName name="ORCAMENTO10">[1]CCU9!$A$2:$H$15</definedName>
    <definedName name="ORCAMENTO2">[1]CCUS2!$A$2:$H$134</definedName>
    <definedName name="ORCAMENTO3">[1]CCUS3!$A:$H</definedName>
    <definedName name="ORCAMENTO4">[1]CCUS4!$A$2:$H$130</definedName>
    <definedName name="ORCAMENTO5">[1]CCUS5!$A$2:$H$145</definedName>
    <definedName name="ORCAMENTO6">[1]CCUS6!$A$2:$H$131</definedName>
    <definedName name="ORCAMENTO7">[1]CCU7!$A$2:$H$89</definedName>
    <definedName name="ORCAMENTO9">[1]CCU8!$A$2:$H$53</definedName>
  </definedNames>
  <calcPr calcId="125725"/>
</workbook>
</file>

<file path=xl/calcChain.xml><?xml version="1.0" encoding="utf-8"?>
<calcChain xmlns="http://schemas.openxmlformats.org/spreadsheetml/2006/main">
  <c r="C106" i="1"/>
  <c r="C107"/>
  <c r="D107"/>
  <c r="I148" l="1"/>
  <c r="G148"/>
  <c r="D146"/>
  <c r="C146"/>
  <c r="D145"/>
  <c r="C145"/>
  <c r="D144"/>
  <c r="C144"/>
  <c r="D143"/>
  <c r="C143"/>
  <c r="D142"/>
  <c r="C142"/>
  <c r="D141"/>
  <c r="C141"/>
  <c r="D140"/>
  <c r="C140"/>
  <c r="D139"/>
  <c r="C139"/>
  <c r="D138"/>
  <c r="C138"/>
  <c r="D137"/>
  <c r="C137"/>
  <c r="D136"/>
  <c r="C136"/>
  <c r="D135"/>
  <c r="C135"/>
  <c r="D134"/>
  <c r="C134"/>
  <c r="D133"/>
  <c r="C133"/>
  <c r="D132"/>
  <c r="C132"/>
  <c r="D130"/>
  <c r="C130"/>
  <c r="D129"/>
  <c r="C129"/>
  <c r="D128"/>
  <c r="C128"/>
  <c r="D127"/>
  <c r="C127"/>
  <c r="D126"/>
  <c r="C126"/>
  <c r="D125"/>
  <c r="C125"/>
  <c r="D124"/>
  <c r="C124"/>
  <c r="D123"/>
  <c r="C123"/>
  <c r="D122"/>
  <c r="C122"/>
  <c r="D121"/>
  <c r="C121"/>
  <c r="D120"/>
  <c r="C120"/>
  <c r="D119"/>
  <c r="C119"/>
  <c r="D118"/>
  <c r="C118"/>
  <c r="D116"/>
  <c r="C116"/>
  <c r="D115"/>
  <c r="C115"/>
  <c r="D113"/>
  <c r="C113"/>
  <c r="D112"/>
  <c r="C112"/>
  <c r="D111"/>
  <c r="C111"/>
  <c r="D110"/>
  <c r="C110"/>
  <c r="D109"/>
  <c r="C109"/>
  <c r="D105"/>
  <c r="C105"/>
  <c r="D104"/>
  <c r="C104"/>
  <c r="D103"/>
  <c r="C103"/>
  <c r="D102"/>
  <c r="C102"/>
  <c r="D101"/>
  <c r="C101"/>
  <c r="D100"/>
  <c r="C100"/>
  <c r="D98"/>
  <c r="C98"/>
  <c r="D97"/>
  <c r="C97"/>
  <c r="D95"/>
  <c r="C95"/>
  <c r="D94"/>
  <c r="C94"/>
  <c r="D93"/>
  <c r="C93"/>
  <c r="D92"/>
  <c r="C92"/>
  <c r="D91"/>
  <c r="C91"/>
  <c r="D90"/>
  <c r="C90"/>
  <c r="D89"/>
  <c r="C89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6"/>
  <c r="C76"/>
  <c r="D75"/>
  <c r="C75"/>
  <c r="D74"/>
  <c r="C74"/>
  <c r="D73"/>
  <c r="C73"/>
  <c r="D72"/>
  <c r="C72"/>
  <c r="D71"/>
  <c r="C71"/>
  <c r="D70"/>
  <c r="C70"/>
  <c r="D69"/>
  <c r="C69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7"/>
  <c r="C57"/>
  <c r="D56"/>
  <c r="C56"/>
  <c r="D55"/>
  <c r="C55"/>
  <c r="D54"/>
  <c r="C54"/>
  <c r="D53"/>
  <c r="C53"/>
  <c r="D52"/>
  <c r="C52"/>
  <c r="D51"/>
  <c r="C51"/>
  <c r="D50"/>
  <c r="C50"/>
  <c r="D48"/>
  <c r="C48"/>
  <c r="D47"/>
  <c r="C47"/>
  <c r="D46"/>
  <c r="C46"/>
  <c r="D45"/>
  <c r="C45"/>
  <c r="D44"/>
  <c r="C44"/>
  <c r="D43"/>
  <c r="C43"/>
  <c r="D42"/>
  <c r="C42"/>
  <c r="D41"/>
  <c r="C41"/>
  <c r="D39"/>
  <c r="C39"/>
  <c r="D38"/>
  <c r="C38"/>
  <c r="D37"/>
  <c r="C37"/>
  <c r="D35"/>
  <c r="C35"/>
  <c r="D34"/>
  <c r="C34"/>
  <c r="D33"/>
  <c r="C33"/>
  <c r="D32"/>
  <c r="C32"/>
  <c r="D30"/>
  <c r="C30"/>
  <c r="D29"/>
  <c r="C29"/>
  <c r="D28"/>
  <c r="C28"/>
  <c r="D27"/>
  <c r="C27"/>
  <c r="D25"/>
  <c r="C25"/>
  <c r="D23"/>
  <c r="C23"/>
  <c r="D22"/>
  <c r="C22"/>
  <c r="D21"/>
  <c r="C21"/>
  <c r="D20"/>
  <c r="C20"/>
  <c r="D18"/>
  <c r="C18"/>
  <c r="D17"/>
  <c r="C17"/>
  <c r="D16"/>
  <c r="C16"/>
  <c r="D15"/>
  <c r="C15"/>
  <c r="D13"/>
  <c r="C13"/>
  <c r="D12"/>
  <c r="C12"/>
  <c r="D11"/>
  <c r="C11"/>
  <c r="D10"/>
  <c r="C10"/>
  <c r="D8"/>
  <c r="C8"/>
  <c r="D6"/>
  <c r="C6"/>
</calcChain>
</file>

<file path=xl/sharedStrings.xml><?xml version="1.0" encoding="utf-8"?>
<sst xmlns="http://schemas.openxmlformats.org/spreadsheetml/2006/main" count="298" uniqueCount="298">
  <si>
    <t xml:space="preserve">OBRA: </t>
  </si>
  <si>
    <t xml:space="preserve"> LIGAÇÕES NOVAS, SUBSTITUIÇÃO DE QUADRO E EXECUÇÃO DE REDES DE ÁGUA EM PEAD E  PVC NO MUNICIPIO DE NOVO HAMBURGO- RS</t>
  </si>
  <si>
    <t>CÓDIGO</t>
  </si>
  <si>
    <t>Item</t>
  </si>
  <si>
    <t>D E S C R I Ç Ã O</t>
  </si>
  <si>
    <t>UNID.</t>
  </si>
  <si>
    <t>R$ UNIT.</t>
  </si>
  <si>
    <t>QUANT</t>
  </si>
  <si>
    <t>SEM BDI</t>
  </si>
  <si>
    <t>BDI%</t>
  </si>
  <si>
    <t>COM BDI</t>
  </si>
  <si>
    <t>01.</t>
  </si>
  <si>
    <t>CANTEIRO DE OBRAS</t>
  </si>
  <si>
    <t>C1</t>
  </si>
  <si>
    <t>01.01.</t>
  </si>
  <si>
    <t>02.</t>
  </si>
  <si>
    <t>AQUISICAO E ASSENTAMENTO PLACA DE OBRA</t>
  </si>
  <si>
    <t>C2</t>
  </si>
  <si>
    <t>02.01.</t>
  </si>
  <si>
    <t>03.</t>
  </si>
  <si>
    <t>ESCAVAÇÃO DE VALA MANUAL</t>
  </si>
  <si>
    <t>C3</t>
  </si>
  <si>
    <t>03.01.</t>
  </si>
  <si>
    <t>C4</t>
  </si>
  <si>
    <t>03.02.</t>
  </si>
  <si>
    <t>C5</t>
  </si>
  <si>
    <t>03.03.</t>
  </si>
  <si>
    <t>C6</t>
  </si>
  <si>
    <t>03.04.</t>
  </si>
  <si>
    <t>04.</t>
  </si>
  <si>
    <t>ESCAVAÇÃO DE VALA MECÂNICA - COM MINI ESCAVADEIRA</t>
  </si>
  <si>
    <t>C7</t>
  </si>
  <si>
    <t>04.01.</t>
  </si>
  <si>
    <t>C8</t>
  </si>
  <si>
    <t>04.02.</t>
  </si>
  <si>
    <t>C9</t>
  </si>
  <si>
    <t>04.03.</t>
  </si>
  <si>
    <t>C10</t>
  </si>
  <si>
    <t>04.04.</t>
  </si>
  <si>
    <t>05.</t>
  </si>
  <si>
    <t>ESCAVAÇÃO DE VALA MECÂNICA - COM RETROESCAVADEIRA</t>
  </si>
  <si>
    <t>C11</t>
  </si>
  <si>
    <t>05.01.</t>
  </si>
  <si>
    <t>C12</t>
  </si>
  <si>
    <t>05.02.</t>
  </si>
  <si>
    <t>C13</t>
  </si>
  <si>
    <t>05.03.</t>
  </si>
  <si>
    <t>C14</t>
  </si>
  <si>
    <t>05.04.</t>
  </si>
  <si>
    <t>06.</t>
  </si>
  <si>
    <t>REMOÇÃO DE ENTULHO E MATERIAL ESCAVADO - BOTA-FORA</t>
  </si>
  <si>
    <t>C15</t>
  </si>
  <si>
    <t>06.01.</t>
  </si>
  <si>
    <t>07.</t>
  </si>
  <si>
    <t>REATERRO COMPACTADO COM MATERIAL REAPROVEITADO</t>
  </si>
  <si>
    <t>C16</t>
  </si>
  <si>
    <t>07.01.</t>
  </si>
  <si>
    <t>C17</t>
  </si>
  <si>
    <t>07.02.</t>
  </si>
  <si>
    <t>C18</t>
  </si>
  <si>
    <t>07.03.</t>
  </si>
  <si>
    <t>C19</t>
  </si>
  <si>
    <t>07.04.</t>
  </si>
  <si>
    <t>08.</t>
  </si>
  <si>
    <t>REATERRO COMPACTADO COM MATERIAL DE EMPRÉSTIMO</t>
  </si>
  <si>
    <t>C20</t>
  </si>
  <si>
    <t>08.01.</t>
  </si>
  <si>
    <t>C21</t>
  </si>
  <si>
    <t>08.02.</t>
  </si>
  <si>
    <t>C22</t>
  </si>
  <si>
    <t>08.03.</t>
  </si>
  <si>
    <t>C23</t>
  </si>
  <si>
    <t>08.04.</t>
  </si>
  <si>
    <t>09.</t>
  </si>
  <si>
    <t>ESTRUTURAS DE CONTENÇÃO - ESCORAMENTO</t>
  </si>
  <si>
    <t>C24</t>
  </si>
  <si>
    <t>09.01.</t>
  </si>
  <si>
    <t>C25</t>
  </si>
  <si>
    <t>09.02.</t>
  </si>
  <si>
    <t>C26</t>
  </si>
  <si>
    <t>09.03.</t>
  </si>
  <si>
    <t>10.</t>
  </si>
  <si>
    <t>ASSENTAMENTO DE TUBOS E CONEXÕES DE PVC/DEFºFº</t>
  </si>
  <si>
    <t>C27</t>
  </si>
  <si>
    <t>10.01.</t>
  </si>
  <si>
    <t>C28</t>
  </si>
  <si>
    <t>10.02.</t>
  </si>
  <si>
    <t>C29</t>
  </si>
  <si>
    <t>10.03.</t>
  </si>
  <si>
    <t>C30</t>
  </si>
  <si>
    <t>10.04.</t>
  </si>
  <si>
    <t>C31</t>
  </si>
  <si>
    <t>10.05.</t>
  </si>
  <si>
    <t>C32</t>
  </si>
  <si>
    <t>10.06.</t>
  </si>
  <si>
    <t>C33</t>
  </si>
  <si>
    <t>10.07.</t>
  </si>
  <si>
    <t>C34</t>
  </si>
  <si>
    <t>10.08.</t>
  </si>
  <si>
    <t>11.</t>
  </si>
  <si>
    <t>ASSENTAMENTO DE TUBOS E CONEXÕES DE PEAD</t>
  </si>
  <si>
    <t>C35</t>
  </si>
  <si>
    <t>11.01.</t>
  </si>
  <si>
    <t>C36</t>
  </si>
  <si>
    <t>11.02.</t>
  </si>
  <si>
    <t>C37</t>
  </si>
  <si>
    <t>11.03.</t>
  </si>
  <si>
    <t>C38</t>
  </si>
  <si>
    <t>11.04.</t>
  </si>
  <si>
    <t>C39</t>
  </si>
  <si>
    <t>11.05.</t>
  </si>
  <si>
    <t>C40</t>
  </si>
  <si>
    <t>11.06.</t>
  </si>
  <si>
    <t>C41</t>
  </si>
  <si>
    <t>11.07.</t>
  </si>
  <si>
    <t>C42</t>
  </si>
  <si>
    <t>11.08.</t>
  </si>
  <si>
    <t>12.</t>
  </si>
  <si>
    <t>LANÇAMENTO DE PEAD - MÉTODO NÃO DESTRUTIVO</t>
  </si>
  <si>
    <t>INS49</t>
  </si>
  <si>
    <t>12.01.</t>
  </si>
  <si>
    <t>INS50</t>
  </si>
  <si>
    <t>12.02.</t>
  </si>
  <si>
    <t>INS51</t>
  </si>
  <si>
    <t>12.03.</t>
  </si>
  <si>
    <t>INS52</t>
  </si>
  <si>
    <t>12.04.</t>
  </si>
  <si>
    <t>INS53</t>
  </si>
  <si>
    <t>12.05.</t>
  </si>
  <si>
    <t>INS54</t>
  </si>
  <si>
    <t>12.06.</t>
  </si>
  <si>
    <t>INS55</t>
  </si>
  <si>
    <t>12.07.</t>
  </si>
  <si>
    <t>INS67</t>
  </si>
  <si>
    <t>12.08.</t>
  </si>
  <si>
    <t>INS68</t>
  </si>
  <si>
    <t>12.09.</t>
  </si>
  <si>
    <t>13.</t>
  </si>
  <si>
    <t>ENTRONCAMENTO/CORTES DE REDES ANTIGAS EM PEAD</t>
  </si>
  <si>
    <t>C45</t>
  </si>
  <si>
    <t>13.01.</t>
  </si>
  <si>
    <t>C46</t>
  </si>
  <si>
    <t>13.02.</t>
  </si>
  <si>
    <t>C47</t>
  </si>
  <si>
    <t>13.03.</t>
  </si>
  <si>
    <t>C48</t>
  </si>
  <si>
    <t>13.04.</t>
  </si>
  <si>
    <t>C49</t>
  </si>
  <si>
    <t>13.05.</t>
  </si>
  <si>
    <t>C50</t>
  </si>
  <si>
    <t>13.06.</t>
  </si>
  <si>
    <t>C51</t>
  </si>
  <si>
    <t>13.07.</t>
  </si>
  <si>
    <t>C52</t>
  </si>
  <si>
    <t>13.08.</t>
  </si>
  <si>
    <t>14.</t>
  </si>
  <si>
    <t>ENTRONCAMENTO/CORTES DE REDES ANTIGAS EM FIBROCIMENTO/FERRO FUNDIDO</t>
  </si>
  <si>
    <t>C53</t>
  </si>
  <si>
    <t>14.01.</t>
  </si>
  <si>
    <t>C54</t>
  </si>
  <si>
    <t>14.02.</t>
  </si>
  <si>
    <t>C55</t>
  </si>
  <si>
    <t>14.03.</t>
  </si>
  <si>
    <t>C56</t>
  </si>
  <si>
    <t>14.04.</t>
  </si>
  <si>
    <t>C57</t>
  </si>
  <si>
    <t>14.05.</t>
  </si>
  <si>
    <t>C58</t>
  </si>
  <si>
    <t>14.06.</t>
  </si>
  <si>
    <t>C59</t>
  </si>
  <si>
    <t>14.07.</t>
  </si>
  <si>
    <t>C60</t>
  </si>
  <si>
    <t>14.08.</t>
  </si>
  <si>
    <t>C61</t>
  </si>
  <si>
    <t>14.09.</t>
  </si>
  <si>
    <t>C62</t>
  </si>
  <si>
    <t>14.10.</t>
  </si>
  <si>
    <t>15.</t>
  </si>
  <si>
    <t>ENTRONCAMENTO/CORTES DE REDES ANTIGAS EM PVC</t>
  </si>
  <si>
    <t>C63</t>
  </si>
  <si>
    <t>15.01.</t>
  </si>
  <si>
    <t>C64</t>
  </si>
  <si>
    <t>15.02.</t>
  </si>
  <si>
    <t>C65</t>
  </si>
  <si>
    <t>15.03.</t>
  </si>
  <si>
    <t>C66</t>
  </si>
  <si>
    <t>15.04.</t>
  </si>
  <si>
    <t>C67</t>
  </si>
  <si>
    <t>15.05.</t>
  </si>
  <si>
    <t>C68</t>
  </si>
  <si>
    <t>15.06.</t>
  </si>
  <si>
    <t>C69</t>
  </si>
  <si>
    <t>15.07.</t>
  </si>
  <si>
    <t>16.</t>
  </si>
  <si>
    <t>INSTALAÇÕES DE EQUIPAMENTOS</t>
  </si>
  <si>
    <t>C43</t>
  </si>
  <si>
    <t>16.01.</t>
  </si>
  <si>
    <t>C44</t>
  </si>
  <si>
    <t>16.02.</t>
  </si>
  <si>
    <t>17.</t>
  </si>
  <si>
    <t>SERVIÇOS DE RAMAL DE ALIMENTAÇÃO</t>
  </si>
  <si>
    <t>C70</t>
  </si>
  <si>
    <t>17.01.</t>
  </si>
  <si>
    <t>C71</t>
  </si>
  <si>
    <t>17.02.</t>
  </si>
  <si>
    <t>C72</t>
  </si>
  <si>
    <t>17.03.</t>
  </si>
  <si>
    <t>C73</t>
  </si>
  <si>
    <t>17.04.</t>
  </si>
  <si>
    <t>C74</t>
  </si>
  <si>
    <t>17.05.</t>
  </si>
  <si>
    <t>C75</t>
  </si>
  <si>
    <t>17.06.</t>
  </si>
  <si>
    <t>17.07.</t>
  </si>
  <si>
    <t>C136</t>
  </si>
  <si>
    <t>17.08.</t>
  </si>
  <si>
    <t>18.</t>
  </si>
  <si>
    <t>REMOÇÃO  E RECOMPOSIÇÃO DE PAVIMENTO/CALÇAMENTO</t>
  </si>
  <si>
    <t>C100</t>
  </si>
  <si>
    <t>18.01.</t>
  </si>
  <si>
    <t>C101</t>
  </si>
  <si>
    <t>18.02.</t>
  </si>
  <si>
    <t>C102</t>
  </si>
  <si>
    <t>18.03.</t>
  </si>
  <si>
    <t>C103</t>
  </si>
  <si>
    <t>18.04.</t>
  </si>
  <si>
    <t>C104</t>
  </si>
  <si>
    <t>18.05.</t>
  </si>
  <si>
    <t>19.</t>
  </si>
  <si>
    <t>REMOÇÃO  E RECOMPOSIÇÃO DE MEIO-FIO</t>
  </si>
  <si>
    <t>C118</t>
  </si>
  <si>
    <t>19.01.</t>
  </si>
  <si>
    <t>C119</t>
  </si>
  <si>
    <t>19.02.</t>
  </si>
  <si>
    <t>20.</t>
  </si>
  <si>
    <t>REMOÇÃO  E RECOMPOSIÇÃO DE CALÇADA</t>
  </si>
  <si>
    <t>C105</t>
  </si>
  <si>
    <t>20.01.</t>
  </si>
  <si>
    <t>C106</t>
  </si>
  <si>
    <t>20.02.</t>
  </si>
  <si>
    <t>C107</t>
  </si>
  <si>
    <t>20.03.</t>
  </si>
  <si>
    <t>C108</t>
  </si>
  <si>
    <t>20.04.</t>
  </si>
  <si>
    <t>C109</t>
  </si>
  <si>
    <t>20.05.</t>
  </si>
  <si>
    <t>C110</t>
  </si>
  <si>
    <t>20.06.</t>
  </si>
  <si>
    <t>C111</t>
  </si>
  <si>
    <t>20.07.</t>
  </si>
  <si>
    <t>C112</t>
  </si>
  <si>
    <t>20.08.</t>
  </si>
  <si>
    <t>C113</t>
  </si>
  <si>
    <t>20.09.</t>
  </si>
  <si>
    <t>C114</t>
  </si>
  <si>
    <t>20.10.</t>
  </si>
  <si>
    <t>C115</t>
  </si>
  <si>
    <t>20.11.</t>
  </si>
  <si>
    <t>C116</t>
  </si>
  <si>
    <t>20.12.</t>
  </si>
  <si>
    <t>C117</t>
  </si>
  <si>
    <t>20.13.</t>
  </si>
  <si>
    <t>21.</t>
  </si>
  <si>
    <t>CAIXAS - TAMPAS - NICHOS</t>
  </si>
  <si>
    <t>C120</t>
  </si>
  <si>
    <t>21.01.</t>
  </si>
  <si>
    <t>C121</t>
  </si>
  <si>
    <t>21.02.</t>
  </si>
  <si>
    <t>C122</t>
  </si>
  <si>
    <t>21.03.</t>
  </si>
  <si>
    <t>C123</t>
  </si>
  <si>
    <t>21.04.</t>
  </si>
  <si>
    <t>C124</t>
  </si>
  <si>
    <t>21.05.</t>
  </si>
  <si>
    <t>C125</t>
  </si>
  <si>
    <t>21.06.</t>
  </si>
  <si>
    <t>C126</t>
  </si>
  <si>
    <t>21.07.</t>
  </si>
  <si>
    <t>C127</t>
  </si>
  <si>
    <t>21.08.</t>
  </si>
  <si>
    <t>C128</t>
  </si>
  <si>
    <t>21.09.</t>
  </si>
  <si>
    <t>C129</t>
  </si>
  <si>
    <t>21.10.</t>
  </si>
  <si>
    <t>C130</t>
  </si>
  <si>
    <t>21.11.</t>
  </si>
  <si>
    <t>C131</t>
  </si>
  <si>
    <t>21.12.</t>
  </si>
  <si>
    <t>C132</t>
  </si>
  <si>
    <t>21.13.</t>
  </si>
  <si>
    <t>C133</t>
  </si>
  <si>
    <t>21.14.</t>
  </si>
  <si>
    <t>C134</t>
  </si>
  <si>
    <t>21.15.</t>
  </si>
  <si>
    <t>TOTAL</t>
  </si>
  <si>
    <t>UNID</t>
  </si>
  <si>
    <t>C135</t>
  </si>
  <si>
    <t>PLANILHA DE PROPOSTA DE PREÇOS CONCORRÊNCIA N. 005/2020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</si>
</sst>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49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vertical="center" wrapText="1"/>
    </xf>
    <xf numFmtId="0" fontId="3" fillId="0" borderId="2" xfId="0" applyFont="1" applyFill="1" applyBorder="1" applyProtection="1">
      <protection locked="0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left" vertical="center" wrapText="1"/>
    </xf>
    <xf numFmtId="4" fontId="5" fillId="2" borderId="3" xfId="1" applyNumberFormat="1" applyFont="1" applyFill="1" applyBorder="1" applyAlignment="1" applyProtection="1">
      <alignment horizontal="right" vertical="center"/>
    </xf>
    <xf numFmtId="4" fontId="5" fillId="2" borderId="3" xfId="1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left" vertical="center" wrapText="1"/>
    </xf>
    <xf numFmtId="4" fontId="5" fillId="3" borderId="3" xfId="0" applyNumberFormat="1" applyFont="1" applyFill="1" applyBorder="1" applyAlignment="1" applyProtection="1">
      <alignment vertical="center"/>
    </xf>
    <xf numFmtId="43" fontId="5" fillId="3" borderId="3" xfId="1" applyFont="1" applyFill="1" applyBorder="1" applyAlignment="1" applyProtection="1">
      <alignment horizontal="right" vertical="center"/>
      <protection locked="0"/>
    </xf>
    <xf numFmtId="43" fontId="5" fillId="3" borderId="3" xfId="1" applyFont="1" applyFill="1" applyBorder="1" applyAlignment="1" applyProtection="1">
      <alignment vertical="center"/>
    </xf>
    <xf numFmtId="0" fontId="6" fillId="0" borderId="3" xfId="0" applyFont="1" applyBorder="1"/>
    <xf numFmtId="0" fontId="6" fillId="0" borderId="3" xfId="0" applyFont="1" applyBorder="1" applyAlignment="1">
      <alignment horizontal="left" wrapText="1" indent="1"/>
    </xf>
    <xf numFmtId="43" fontId="6" fillId="0" borderId="3" xfId="1" applyFont="1" applyBorder="1" applyAlignment="1">
      <alignment horizontal="center"/>
    </xf>
    <xf numFmtId="43" fontId="6" fillId="0" borderId="3" xfId="1" applyFont="1" applyBorder="1"/>
    <xf numFmtId="0" fontId="6" fillId="0" borderId="3" xfId="0" applyFont="1" applyFill="1" applyBorder="1" applyAlignment="1">
      <alignment horizontal="left" wrapText="1" indent="1"/>
    </xf>
    <xf numFmtId="0" fontId="6" fillId="0" borderId="0" xfId="0" applyFont="1"/>
    <xf numFmtId="0" fontId="6" fillId="0" borderId="0" xfId="0" applyFont="1" applyAlignment="1">
      <alignment wrapText="1"/>
    </xf>
    <xf numFmtId="43" fontId="7" fillId="0" borderId="3" xfId="0" applyNumberFormat="1" applyFont="1" applyBorder="1"/>
    <xf numFmtId="43" fontId="6" fillId="0" borderId="0" xfId="0" applyNumberFormat="1" applyFont="1"/>
    <xf numFmtId="43" fontId="6" fillId="0" borderId="3" xfId="1" applyFont="1" applyFill="1" applyBorder="1"/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NumberFormat="1" applyFont="1" applyFill="1" applyBorder="1" applyAlignment="1" applyProtection="1">
      <alignment horizontal="left" vertical="center" wrapText="1"/>
      <protection locked="0"/>
    </xf>
    <xf numFmtId="4" fontId="5" fillId="3" borderId="4" xfId="0" applyNumberFormat="1" applyFont="1" applyFill="1" applyBorder="1" applyAlignment="1" applyProtection="1">
      <alignment horizontal="center" vertical="center"/>
    </xf>
    <xf numFmtId="4" fontId="5" fillId="3" borderId="5" xfId="0" applyNumberFormat="1" applyFont="1" applyFill="1" applyBorder="1" applyAlignment="1" applyProtection="1">
      <alignment horizontal="center" vertical="center"/>
    </xf>
    <xf numFmtId="4" fontId="5" fillId="3" borderId="6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Separador de milhares" xfId="1" builtinId="3"/>
  </cellStyles>
  <dxfs count="155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%20de%20CCU%20-%20Substitui&#231;&#227;o%20de%20Redes%20NOVA%20SEM%20DESONER&#199;&#195;O%20R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DI MAT"/>
      <sheetName val="BDI SERV"/>
      <sheetName val="SER-SEMDESONERAÇÃO"/>
      <sheetName val="INS-SEMDESONERAÇÃO"/>
      <sheetName val="COT-EXT"/>
      <sheetName val="VALAS"/>
      <sheetName val="Plan1"/>
      <sheetName val="PROPOSTA"/>
      <sheetName val="LOTE Unico"/>
      <sheetName val="CRONOG Lote Unico"/>
      <sheetName val="Qualifcação-Tecnica"/>
      <sheetName val="CCUS"/>
      <sheetName val="CCUS2"/>
      <sheetName val="CCUS3"/>
      <sheetName val="CCUS4"/>
      <sheetName val="CCUS5"/>
      <sheetName val="CCUS6"/>
      <sheetName val="CCU7"/>
      <sheetName val="CCU8"/>
      <sheetName val="CCU9"/>
      <sheetName val="Plan2"/>
    </sheetNames>
    <sheetDataSet>
      <sheetData sheetId="0"/>
      <sheetData sheetId="1"/>
      <sheetData sheetId="2"/>
      <sheetData sheetId="3"/>
      <sheetData sheetId="4">
        <row r="4">
          <cell r="A4" t="str">
            <v>INS01</v>
          </cell>
          <cell r="B4" t="str">
            <v>LOCAÇÃO DE MINI ESCAVADEIRA - BOB CAT</v>
          </cell>
          <cell r="C4" t="str">
            <v>HORA</v>
          </cell>
          <cell r="D4">
            <v>75</v>
          </cell>
          <cell r="E4" t="str">
            <v>TDL - Escavações</v>
          </cell>
        </row>
        <row r="5">
          <cell r="A5" t="str">
            <v>INS02</v>
          </cell>
          <cell r="B5" t="str">
            <v>LOCAÇÃO DE MAQ SOLDA PEAD</v>
          </cell>
          <cell r="C5" t="str">
            <v>HORA</v>
          </cell>
          <cell r="D5">
            <v>20</v>
          </cell>
          <cell r="E5" t="str">
            <v>Pead Brasil</v>
          </cell>
        </row>
        <row r="6">
          <cell r="A6" t="str">
            <v>INS03</v>
          </cell>
          <cell r="B6" t="str">
            <v>Luva Eletrofusão 20mm</v>
          </cell>
          <cell r="C6" t="str">
            <v>un</v>
          </cell>
          <cell r="D6">
            <v>5.83</v>
          </cell>
          <cell r="E6" t="str">
            <v>ATA 018.2016</v>
          </cell>
        </row>
        <row r="7">
          <cell r="A7" t="str">
            <v>INS04</v>
          </cell>
          <cell r="B7" t="str">
            <v>Luva Eletrofusão 32mm</v>
          </cell>
          <cell r="C7" t="str">
            <v>um</v>
          </cell>
          <cell r="D7">
            <v>6.17</v>
          </cell>
          <cell r="E7" t="str">
            <v>ATA 018.2016</v>
          </cell>
        </row>
        <row r="8">
          <cell r="A8" t="str">
            <v>INS05</v>
          </cell>
          <cell r="B8" t="str">
            <v>Luva Eletrofusão PEAD SDR 11 DE 63</v>
          </cell>
          <cell r="C8" t="str">
            <v>un</v>
          </cell>
          <cell r="D8">
            <v>14.77</v>
          </cell>
          <cell r="E8" t="str">
            <v>ATA 018.2016</v>
          </cell>
        </row>
        <row r="9">
          <cell r="A9" t="str">
            <v>INS06</v>
          </cell>
          <cell r="B9" t="str">
            <v>Luva Eletrofusão PEAD SDR 11 DE 90</v>
          </cell>
          <cell r="C9" t="str">
            <v>un</v>
          </cell>
          <cell r="D9">
            <v>22.54</v>
          </cell>
          <cell r="E9" t="str">
            <v>ATA 018.2016</v>
          </cell>
        </row>
        <row r="10">
          <cell r="A10" t="str">
            <v>INS07</v>
          </cell>
          <cell r="B10" t="str">
            <v>Luva Eletrofusão PEAD SDR 11 DE 110</v>
          </cell>
          <cell r="C10" t="str">
            <v>un</v>
          </cell>
          <cell r="D10">
            <v>26.83</v>
          </cell>
          <cell r="E10" t="str">
            <v>ATA 018.2016</v>
          </cell>
        </row>
        <row r="11">
          <cell r="A11" t="str">
            <v>INS08</v>
          </cell>
          <cell r="B11" t="str">
            <v>Luva Eletrofusão PEAD SDR 11 DE 160</v>
          </cell>
          <cell r="C11" t="str">
            <v>un</v>
          </cell>
          <cell r="D11">
            <v>74.599999999999994</v>
          </cell>
          <cell r="E11" t="str">
            <v>ATA 018.2016</v>
          </cell>
        </row>
        <row r="12">
          <cell r="A12" t="str">
            <v>INS09</v>
          </cell>
          <cell r="B12" t="str">
            <v>Luva Eletrofusão PEAD SDR 11 DE 225</v>
          </cell>
          <cell r="C12" t="str">
            <v>un</v>
          </cell>
          <cell r="D12">
            <v>207.21</v>
          </cell>
          <cell r="E12" t="str">
            <v>ATA 018.2016</v>
          </cell>
        </row>
        <row r="13">
          <cell r="A13" t="str">
            <v>INS10</v>
          </cell>
          <cell r="B13" t="str">
            <v>Luva Eletrofusão PEAD SDR 11 DE 280</v>
          </cell>
          <cell r="C13" t="str">
            <v>un</v>
          </cell>
          <cell r="D13">
            <v>581.16999999999996</v>
          </cell>
          <cell r="E13" t="str">
            <v>ATA 018.2016</v>
          </cell>
        </row>
        <row r="14">
          <cell r="A14" t="str">
            <v>INS11</v>
          </cell>
          <cell r="B14" t="str">
            <v>Luva Eletrofusão PEAD SDR 11 DE 355</v>
          </cell>
          <cell r="C14" t="str">
            <v>un</v>
          </cell>
          <cell r="D14">
            <v>1672.2</v>
          </cell>
          <cell r="E14" t="str">
            <v>ATA 018.2016</v>
          </cell>
        </row>
        <row r="15">
          <cell r="A15" t="str">
            <v>INS12</v>
          </cell>
          <cell r="B15" t="str">
            <v>Luva Eletrofusão PEAD SDR 11 DE 400</v>
          </cell>
          <cell r="C15" t="str">
            <v>un</v>
          </cell>
          <cell r="D15">
            <v>1974.73</v>
          </cell>
          <cell r="E15" t="str">
            <v>ATA 018.2016</v>
          </cell>
        </row>
        <row r="16">
          <cell r="A16" t="str">
            <v>INS13</v>
          </cell>
          <cell r="B16" t="str">
            <v>RECOMPOSIÇÃO DE PAVIMENTAÇÃO ASFÁLTICA CBUQ 8CM COM PINTURA DE LIGAÇÃO, COM IMPRIMAÇÃO DE BASE DE BRITA GRADUADA DE 20CM - INCLUSIVE DEMOLIÇÃO DE PAVIMENTO ASFÁLTICO E TRANSPORTE</v>
          </cell>
          <cell r="C16" t="str">
            <v>M2</v>
          </cell>
          <cell r="D16">
            <v>115.28999999999999</v>
          </cell>
          <cell r="E16" t="str">
            <v>Composição C100</v>
          </cell>
        </row>
        <row r="17">
          <cell r="A17" t="str">
            <v>INS14</v>
          </cell>
          <cell r="B17" t="str">
            <v>Tubo PEAD PE 80 PN 12,5 DE 63</v>
          </cell>
          <cell r="C17" t="str">
            <v>m</v>
          </cell>
          <cell r="D17">
            <v>17.77</v>
          </cell>
          <cell r="E17" t="str">
            <v>ATA 019.2016</v>
          </cell>
        </row>
        <row r="18">
          <cell r="A18" t="str">
            <v>INS15</v>
          </cell>
          <cell r="B18" t="str">
            <v>Tubo PEAD PE 80 PN 8 DE 90</v>
          </cell>
          <cell r="C18" t="str">
            <v>m</v>
          </cell>
          <cell r="D18">
            <v>28.81</v>
          </cell>
          <cell r="E18" t="str">
            <v>ATA 019.2016</v>
          </cell>
        </row>
        <row r="19">
          <cell r="A19" t="str">
            <v>INS16</v>
          </cell>
          <cell r="B19" t="str">
            <v>Tubo PEAD PE 80 PN 8 DE 225</v>
          </cell>
          <cell r="C19" t="str">
            <v>m</v>
          </cell>
          <cell r="D19">
            <v>191.11</v>
          </cell>
          <cell r="E19" t="str">
            <v>ATA 020.2016</v>
          </cell>
        </row>
        <row r="20">
          <cell r="A20" t="str">
            <v>INS17</v>
          </cell>
          <cell r="B20" t="str">
            <v>Tubo PEAD PE 80 PN 8 DE 280</v>
          </cell>
          <cell r="C20" t="str">
            <v>m</v>
          </cell>
          <cell r="D20">
            <v>314.27999999999997</v>
          </cell>
          <cell r="E20" t="str">
            <v>ATA 020.2016</v>
          </cell>
        </row>
        <row r="21">
          <cell r="A21" t="str">
            <v>INS18</v>
          </cell>
          <cell r="B21" t="str">
            <v>Tubo PEAD PE 80 PN 8 DE 355</v>
          </cell>
          <cell r="C21" t="str">
            <v>m</v>
          </cell>
          <cell r="D21">
            <v>397.5</v>
          </cell>
          <cell r="E21" t="str">
            <v>ATA 020.2016</v>
          </cell>
        </row>
        <row r="22">
          <cell r="A22" t="str">
            <v>INS19</v>
          </cell>
          <cell r="B22" t="str">
            <v>Tee PEAD PE 80 PN 12,5 DE 63</v>
          </cell>
          <cell r="C22" t="str">
            <v>un</v>
          </cell>
          <cell r="D22">
            <v>45.03</v>
          </cell>
          <cell r="E22" t="str">
            <v>ATA 018.2016</v>
          </cell>
        </row>
        <row r="23">
          <cell r="A23" t="str">
            <v>INS20</v>
          </cell>
          <cell r="B23" t="str">
            <v>Tee PEAD PE 80 PN 8 DE 90</v>
          </cell>
          <cell r="C23" t="str">
            <v>un</v>
          </cell>
          <cell r="D23">
            <v>87.45</v>
          </cell>
          <cell r="E23" t="str">
            <v>ATA 018.2016</v>
          </cell>
        </row>
        <row r="24">
          <cell r="A24" t="str">
            <v>INS21</v>
          </cell>
          <cell r="B24" t="str">
            <v>Tee PEAD PE 80 PN 8 DE 110</v>
          </cell>
          <cell r="C24" t="str">
            <v>un</v>
          </cell>
          <cell r="D24">
            <v>119.35</v>
          </cell>
          <cell r="E24" t="str">
            <v>ATA 018.2016</v>
          </cell>
        </row>
        <row r="25">
          <cell r="A25" t="str">
            <v>INS22</v>
          </cell>
          <cell r="B25" t="str">
            <v>Tee PEAD PE 80 PN 8 DE 160</v>
          </cell>
          <cell r="C25" t="str">
            <v>un</v>
          </cell>
          <cell r="D25">
            <v>203.35</v>
          </cell>
          <cell r="E25" t="str">
            <v>ATA 018.2016</v>
          </cell>
        </row>
        <row r="26">
          <cell r="A26" t="str">
            <v>INS23</v>
          </cell>
          <cell r="B26" t="str">
            <v>Tee PEAD PE 80 PN 8 DE 225</v>
          </cell>
          <cell r="C26" t="str">
            <v>un</v>
          </cell>
          <cell r="D26">
            <v>857.42</v>
          </cell>
          <cell r="E26" t="str">
            <v>ATA 018.2016</v>
          </cell>
        </row>
        <row r="27">
          <cell r="A27" t="str">
            <v>INS24</v>
          </cell>
          <cell r="B27" t="str">
            <v>Tee PEAD PE 80 PN 8 DE 280</v>
          </cell>
          <cell r="C27" t="str">
            <v>un</v>
          </cell>
          <cell r="D27">
            <v>2150.69</v>
          </cell>
          <cell r="E27" t="str">
            <v>ATA 018.2016</v>
          </cell>
        </row>
        <row r="28">
          <cell r="A28" t="str">
            <v>INS25</v>
          </cell>
          <cell r="B28" t="str">
            <v>Tee PEAD PE 80 PN 8 DE 355</v>
          </cell>
          <cell r="C28" t="str">
            <v>un</v>
          </cell>
          <cell r="D28">
            <v>3955.94</v>
          </cell>
          <cell r="E28" t="str">
            <v>ATA 018.2016</v>
          </cell>
        </row>
        <row r="29">
          <cell r="A29" t="str">
            <v>INS26</v>
          </cell>
          <cell r="B29" t="str">
            <v>Tee PEAD PE 80 PN 8 DE 400</v>
          </cell>
          <cell r="C29" t="str">
            <v>un</v>
          </cell>
          <cell r="D29">
            <v>6833.42</v>
          </cell>
          <cell r="E29" t="str">
            <v>ATA 018.2016</v>
          </cell>
        </row>
        <row r="30">
          <cell r="A30" t="str">
            <v>INS27</v>
          </cell>
          <cell r="B30" t="str">
            <v>Luva junta adaptável DN 80</v>
          </cell>
          <cell r="C30" t="str">
            <v>un</v>
          </cell>
          <cell r="D30">
            <v>270.39999999999998</v>
          </cell>
          <cell r="E30" t="str">
            <v>Comercial Madri - 21/01/2016</v>
          </cell>
        </row>
        <row r="31">
          <cell r="A31" t="str">
            <v>INS28</v>
          </cell>
          <cell r="B31" t="str">
            <v>Luva junta adaptável DN 100</v>
          </cell>
          <cell r="C31" t="str">
            <v>un</v>
          </cell>
          <cell r="D31">
            <v>339.2</v>
          </cell>
          <cell r="E31" t="str">
            <v>Comercial Madri - 21/01/2016</v>
          </cell>
        </row>
        <row r="32">
          <cell r="A32" t="str">
            <v>INS29</v>
          </cell>
          <cell r="B32" t="str">
            <v>Luva junta adaptável DN 150</v>
          </cell>
          <cell r="C32" t="str">
            <v>un</v>
          </cell>
          <cell r="D32">
            <v>590.4</v>
          </cell>
          <cell r="E32" t="str">
            <v>Comercial Madri - 21/01/2016</v>
          </cell>
        </row>
        <row r="33">
          <cell r="A33" t="str">
            <v>INS30</v>
          </cell>
          <cell r="B33" t="str">
            <v>Tee FºFº DN 150</v>
          </cell>
          <cell r="C33" t="str">
            <v>un</v>
          </cell>
          <cell r="D33">
            <v>524.21</v>
          </cell>
          <cell r="E33" t="str">
            <v>Comercial Madri - 21/01/2016</v>
          </cell>
        </row>
        <row r="34">
          <cell r="A34" t="str">
            <v>INS31</v>
          </cell>
          <cell r="B34" t="str">
            <v>Luva junta adaptável DN 200</v>
          </cell>
          <cell r="C34" t="str">
            <v>un</v>
          </cell>
          <cell r="D34">
            <v>590.4</v>
          </cell>
          <cell r="E34" t="str">
            <v>Comercial Madri - 21/01/2016</v>
          </cell>
        </row>
        <row r="35">
          <cell r="A35" t="str">
            <v>INS32</v>
          </cell>
          <cell r="B35" t="str">
            <v>Tee FºFº DN 200</v>
          </cell>
          <cell r="C35" t="str">
            <v>un</v>
          </cell>
          <cell r="D35">
            <v>753.69</v>
          </cell>
          <cell r="E35" t="str">
            <v>Comercial Madri - 21/01/2016</v>
          </cell>
        </row>
        <row r="36">
          <cell r="A36" t="str">
            <v>INS33</v>
          </cell>
          <cell r="B36" t="str">
            <v>Luva junta adaptável DN 250</v>
          </cell>
          <cell r="C36" t="str">
            <v>un</v>
          </cell>
          <cell r="D36">
            <v>782.4</v>
          </cell>
          <cell r="E36" t="str">
            <v>Comercial Madri - 21/01/2016</v>
          </cell>
        </row>
        <row r="37">
          <cell r="A37" t="str">
            <v>INS34</v>
          </cell>
          <cell r="B37" t="str">
            <v>Tee FºFº DN 250</v>
          </cell>
          <cell r="C37" t="str">
            <v>un</v>
          </cell>
          <cell r="D37">
            <v>1394.03</v>
          </cell>
          <cell r="E37" t="str">
            <v>Comercial Madri - 21/01/2016</v>
          </cell>
        </row>
        <row r="38">
          <cell r="A38" t="str">
            <v>INS35</v>
          </cell>
          <cell r="B38" t="str">
            <v>Luva junta adaptável DN 300</v>
          </cell>
          <cell r="C38" t="str">
            <v>un</v>
          </cell>
          <cell r="D38">
            <v>944</v>
          </cell>
          <cell r="E38" t="str">
            <v>Comercial Madri - 21/01/2016</v>
          </cell>
        </row>
        <row r="39">
          <cell r="A39" t="str">
            <v>INS36</v>
          </cell>
          <cell r="B39" t="str">
            <v>Tee FºFº DN 300</v>
          </cell>
          <cell r="C39" t="str">
            <v>un</v>
          </cell>
          <cell r="D39">
            <v>1812.23</v>
          </cell>
          <cell r="E39" t="str">
            <v>Comercial Madri - 21/01/2016</v>
          </cell>
        </row>
        <row r="40">
          <cell r="A40" t="str">
            <v>INS37</v>
          </cell>
          <cell r="B40" t="str">
            <v>Tubo FºFº DN 350</v>
          </cell>
          <cell r="C40" t="str">
            <v>m</v>
          </cell>
          <cell r="D40">
            <v>656.13</v>
          </cell>
          <cell r="E40" t="str">
            <v>Comercial Madri - 21/01/2016</v>
          </cell>
        </row>
        <row r="41">
          <cell r="A41" t="str">
            <v>INS38</v>
          </cell>
          <cell r="B41" t="str">
            <v>Tee FºFº DN 350</v>
          </cell>
          <cell r="C41" t="str">
            <v>un</v>
          </cell>
          <cell r="D41">
            <v>2532.11</v>
          </cell>
          <cell r="E41" t="str">
            <v>Comercial Madri - 21/01/2016</v>
          </cell>
        </row>
        <row r="42">
          <cell r="A42" t="str">
            <v>INS39</v>
          </cell>
          <cell r="B42" t="str">
            <v>Luva junta adaptável DN 350</v>
          </cell>
          <cell r="C42" t="str">
            <v>un</v>
          </cell>
          <cell r="D42">
            <v>1372</v>
          </cell>
          <cell r="E42" t="str">
            <v>Comercial Madri - 21/01/2016</v>
          </cell>
        </row>
        <row r="43">
          <cell r="A43" t="str">
            <v>INS40</v>
          </cell>
          <cell r="B43" t="str">
            <v>Tubo FºFº DN 400</v>
          </cell>
          <cell r="C43" t="str">
            <v>m</v>
          </cell>
          <cell r="D43">
            <v>727.82</v>
          </cell>
          <cell r="E43" t="str">
            <v>Comercial Madri - 21/01/2016</v>
          </cell>
        </row>
        <row r="44">
          <cell r="A44" t="str">
            <v>INS41</v>
          </cell>
          <cell r="B44" t="str">
            <v>Tee FºFº DN 400</v>
          </cell>
          <cell r="C44" t="str">
            <v>un</v>
          </cell>
          <cell r="D44">
            <v>3138.58</v>
          </cell>
          <cell r="E44" t="str">
            <v>Comercial Madri - 21/01/2016</v>
          </cell>
        </row>
        <row r="45">
          <cell r="A45" t="str">
            <v>INS42</v>
          </cell>
          <cell r="B45" t="str">
            <v>Luva junta adaptável DN 400</v>
          </cell>
          <cell r="C45" t="str">
            <v>un</v>
          </cell>
          <cell r="D45">
            <v>3772.98</v>
          </cell>
          <cell r="E45" t="str">
            <v>Comercial Madri - 21/01/2016</v>
          </cell>
        </row>
        <row r="46">
          <cell r="A46" t="str">
            <v>INS43</v>
          </cell>
          <cell r="B46" t="str">
            <v>Tubo FºFº DN 450</v>
          </cell>
          <cell r="C46" t="str">
            <v>m</v>
          </cell>
          <cell r="D46">
            <v>892.58</v>
          </cell>
          <cell r="E46" t="str">
            <v>Comercial Madri - 21/01/2016</v>
          </cell>
        </row>
        <row r="47">
          <cell r="A47" t="str">
            <v>INS44</v>
          </cell>
          <cell r="B47" t="str">
            <v>Tee FºFº DN 450</v>
          </cell>
          <cell r="C47" t="str">
            <v>un</v>
          </cell>
          <cell r="D47">
            <v>4148.4799999999996</v>
          </cell>
          <cell r="E47" t="str">
            <v>Comercial Madri - 21/01/2016</v>
          </cell>
        </row>
        <row r="48">
          <cell r="A48" t="str">
            <v>INS45</v>
          </cell>
          <cell r="B48" t="str">
            <v>Luva junta adaptável DN 450</v>
          </cell>
          <cell r="C48" t="str">
            <v>un</v>
          </cell>
          <cell r="D48">
            <v>4006.26</v>
          </cell>
          <cell r="E48" t="str">
            <v>Comercial Madri - 21/01/2016</v>
          </cell>
        </row>
        <row r="49">
          <cell r="A49" t="str">
            <v>INS46</v>
          </cell>
          <cell r="B49" t="str">
            <v>Tubo FºFº DN 500</v>
          </cell>
          <cell r="C49" t="str">
            <v>m</v>
          </cell>
          <cell r="D49">
            <v>960.41</v>
          </cell>
          <cell r="E49" t="str">
            <v>Comercial Madri - 21/01/2016</v>
          </cell>
        </row>
        <row r="50">
          <cell r="A50" t="str">
            <v>INS47</v>
          </cell>
          <cell r="B50" t="str">
            <v>Tee FºFº DN 500</v>
          </cell>
          <cell r="C50" t="str">
            <v>un</v>
          </cell>
          <cell r="D50">
            <v>4893.08</v>
          </cell>
          <cell r="E50" t="str">
            <v>Comercial Madri - 21/01/2016</v>
          </cell>
        </row>
        <row r="51">
          <cell r="A51" t="str">
            <v>INS48</v>
          </cell>
          <cell r="B51" t="str">
            <v>Luva junta adaptável DN 500</v>
          </cell>
          <cell r="C51" t="str">
            <v>un</v>
          </cell>
          <cell r="D51">
            <v>5784.38</v>
          </cell>
          <cell r="E51" t="str">
            <v>Comercial Madri - 21/01/2016</v>
          </cell>
        </row>
        <row r="52">
          <cell r="A52" t="str">
            <v>INS49</v>
          </cell>
          <cell r="B52" t="str">
            <v>MND - LANÇAMENTO PEAD 63MM</v>
          </cell>
          <cell r="C52" t="str">
            <v>M</v>
          </cell>
          <cell r="D52">
            <v>114</v>
          </cell>
          <cell r="E52" t="str">
            <v>menor entre as cotações</v>
          </cell>
        </row>
        <row r="53">
          <cell r="A53" t="str">
            <v>INS50</v>
          </cell>
          <cell r="B53" t="str">
            <v>MND - LANÇAMENTO PEAD 90MM</v>
          </cell>
          <cell r="C53" t="str">
            <v>M</v>
          </cell>
          <cell r="D53">
            <v>128</v>
          </cell>
          <cell r="E53" t="str">
            <v>menor entre as cotações</v>
          </cell>
        </row>
        <row r="54">
          <cell r="A54" t="str">
            <v>INS51</v>
          </cell>
          <cell r="B54" t="str">
            <v>MND - LANÇAMENTO PEAD 110MM</v>
          </cell>
          <cell r="C54" t="str">
            <v>M</v>
          </cell>
          <cell r="D54">
            <v>128</v>
          </cell>
          <cell r="E54" t="str">
            <v>menor entre as cotações</v>
          </cell>
        </row>
        <row r="55">
          <cell r="A55" t="str">
            <v>INS52</v>
          </cell>
          <cell r="B55" t="str">
            <v>MND - LANÇAMENTO PEAD 160MM</v>
          </cell>
          <cell r="C55" t="str">
            <v>M</v>
          </cell>
          <cell r="D55">
            <v>167</v>
          </cell>
          <cell r="E55" t="str">
            <v>menor entre as cotações</v>
          </cell>
        </row>
        <row r="56">
          <cell r="A56" t="str">
            <v>INS53</v>
          </cell>
          <cell r="B56" t="str">
            <v>MND - LANÇAMENTO PEAD 225MM</v>
          </cell>
          <cell r="C56" t="str">
            <v>M</v>
          </cell>
          <cell r="D56">
            <v>196</v>
          </cell>
          <cell r="E56" t="str">
            <v>menor entre as cotações</v>
          </cell>
        </row>
        <row r="57">
          <cell r="A57" t="str">
            <v>INS54</v>
          </cell>
          <cell r="B57" t="str">
            <v>MND - LANÇAMENTO PEAD 280MM</v>
          </cell>
          <cell r="C57" t="str">
            <v>M</v>
          </cell>
          <cell r="D57">
            <v>230</v>
          </cell>
          <cell r="E57" t="str">
            <v>menor entre as cotações</v>
          </cell>
        </row>
        <row r="58">
          <cell r="A58" t="str">
            <v>INS55</v>
          </cell>
          <cell r="B58" t="str">
            <v>MND - LANÇAMENTO PEAD 315MM</v>
          </cell>
          <cell r="C58" t="str">
            <v>M</v>
          </cell>
          <cell r="D58">
            <v>350</v>
          </cell>
          <cell r="E58" t="str">
            <v>menor entre as cotações</v>
          </cell>
        </row>
        <row r="59">
          <cell r="A59" t="str">
            <v>INS67</v>
          </cell>
          <cell r="B59" t="str">
            <v>MND - LANÇAMENTO PEAD 355MM</v>
          </cell>
          <cell r="C59" t="str">
            <v>M</v>
          </cell>
          <cell r="D59">
            <v>380</v>
          </cell>
          <cell r="E59" t="str">
            <v>menor entre as cotações</v>
          </cell>
        </row>
        <row r="60">
          <cell r="A60" t="str">
            <v>INS68</v>
          </cell>
          <cell r="B60" t="str">
            <v>MND - LANÇAMENTO PEAD 400MM</v>
          </cell>
          <cell r="C60" t="str">
            <v>M</v>
          </cell>
          <cell r="D60">
            <v>420</v>
          </cell>
          <cell r="E60" t="str">
            <v>menor entre as cotações</v>
          </cell>
        </row>
        <row r="61">
          <cell r="A61" t="str">
            <v>INS56</v>
          </cell>
          <cell r="B61" t="str">
            <v>CONSUMOS (ÁGUA, LUZ TELEFONE)</v>
          </cell>
          <cell r="C61" t="str">
            <v>MÊS</v>
          </cell>
          <cell r="D61">
            <v>1100</v>
          </cell>
          <cell r="E61" t="str">
            <v>Consumos Gerais</v>
          </cell>
        </row>
        <row r="62">
          <cell r="A62" t="str">
            <v>INS57</v>
          </cell>
          <cell r="B62" t="str">
            <v>MATERIAL DE ESCRITÓRIO</v>
          </cell>
          <cell r="C62" t="str">
            <v>MÊS</v>
          </cell>
          <cell r="D62">
            <v>400</v>
          </cell>
          <cell r="E62" t="str">
            <v>Consumos Gerais</v>
          </cell>
        </row>
        <row r="63">
          <cell r="A63" t="str">
            <v>INS58</v>
          </cell>
          <cell r="B63" t="str">
            <v>ALUGUEL DE TERRENO</v>
          </cell>
          <cell r="C63" t="str">
            <v>MÊS</v>
          </cell>
          <cell r="D63">
            <v>1500</v>
          </cell>
          <cell r="E63" t="str">
            <v>Consumos Gerais</v>
          </cell>
        </row>
        <row r="64">
          <cell r="A64" t="str">
            <v>INS59</v>
          </cell>
          <cell r="B64" t="str">
            <v>LADRILHO HIDRÁULICO</v>
          </cell>
          <cell r="C64" t="str">
            <v>M2</v>
          </cell>
          <cell r="D64">
            <v>100</v>
          </cell>
          <cell r="E64" t="str">
            <v>Franarin 03/01/2017 código item 5525</v>
          </cell>
        </row>
        <row r="65">
          <cell r="A65" t="str">
            <v>INS60</v>
          </cell>
          <cell r="B65" t="str">
            <v>LAJOTA COLONIAL</v>
          </cell>
          <cell r="C65" t="str">
            <v>M2</v>
          </cell>
          <cell r="D65">
            <v>12.05</v>
          </cell>
          <cell r="E65" t="str">
            <v>Franarin 03/01/2017 código item 5511</v>
          </cell>
        </row>
        <row r="66">
          <cell r="A66" t="str">
            <v>INS61</v>
          </cell>
          <cell r="B66" t="str">
            <v>LAJE DE GRÊS</v>
          </cell>
          <cell r="C66" t="str">
            <v>UN</v>
          </cell>
          <cell r="D66">
            <v>14</v>
          </cell>
          <cell r="E66" t="str">
            <v>Franarin 03/01/2017 código item 5547</v>
          </cell>
        </row>
        <row r="67">
          <cell r="A67" t="str">
            <v>INS62</v>
          </cell>
          <cell r="B67" t="str">
            <v>BASALTO REGULAR</v>
          </cell>
          <cell r="C67" t="str">
            <v>M2</v>
          </cell>
          <cell r="D67">
            <v>120</v>
          </cell>
          <cell r="E67" t="str">
            <v>Franarin 03/01/2017 código item 5545</v>
          </cell>
        </row>
        <row r="68">
          <cell r="A68" t="str">
            <v>INS63</v>
          </cell>
          <cell r="B68" t="str">
            <v>BASALTO IRREGULAR</v>
          </cell>
          <cell r="C68" t="str">
            <v>M2</v>
          </cell>
          <cell r="D68">
            <v>39</v>
          </cell>
          <cell r="E68" t="str">
            <v>Franarin 03/01/2017 código item 5544</v>
          </cell>
        </row>
        <row r="69">
          <cell r="A69" t="str">
            <v>INS64</v>
          </cell>
          <cell r="B69" t="str">
            <v>PEDRA GRÊS</v>
          </cell>
          <cell r="C69" t="str">
            <v>UN</v>
          </cell>
          <cell r="D69">
            <v>5.2</v>
          </cell>
          <cell r="E69" t="str">
            <v>Franarin 03/01/2017 código item 2006</v>
          </cell>
        </row>
        <row r="70">
          <cell r="A70" t="str">
            <v>INS65</v>
          </cell>
          <cell r="B70" t="str">
            <v xml:space="preserve">VANE - T9 </v>
          </cell>
          <cell r="C70" t="str">
            <v>UN</v>
          </cell>
          <cell r="D70">
            <v>75</v>
          </cell>
          <cell r="E70" t="str">
            <v>Comercial Madri - 21/01/2016</v>
          </cell>
        </row>
        <row r="71">
          <cell r="A71" t="str">
            <v>INS66</v>
          </cell>
          <cell r="B71" t="str">
            <v>KIT CAVALETE DE FERRO GALVANIZADO 3/4' - DMAE POA</v>
          </cell>
          <cell r="C71" t="str">
            <v>un</v>
          </cell>
          <cell r="D71">
            <v>150</v>
          </cell>
          <cell r="E71" t="str">
            <v>Comercial Madri - 21/01/2016</v>
          </cell>
        </row>
        <row r="72">
          <cell r="A72" t="str">
            <v>INS70</v>
          </cell>
          <cell r="B72" t="str">
            <v>ALUGUEL CONTAINER/SANIT C/7 VASOS/1 LAVAT/1 MIC LARG=2,20MCOMPR=6,20M ALT=2,50M CHAPA ACO NERV TRAPEZ FORRO C/ISOLTERMO_ACUST CHASSIS REFORC PISO COMPENS NAVAL INCL INST ELET/HIDRO_SANIT EXCL TRANSP/CARGA/DESCARGA</v>
          </cell>
          <cell r="C72" t="str">
            <v>UN/MÊS</v>
          </cell>
          <cell r="D72">
            <v>606.25</v>
          </cell>
          <cell r="E72" t="str">
            <v>menor entre as cotações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C1</v>
          </cell>
          <cell r="B2" t="str">
            <v>LS</v>
          </cell>
          <cell r="C2">
            <v>1.1567000000000001</v>
          </cell>
          <cell r="D2" t="str">
            <v>CANTEIRO/ADMINISTRAÇÃO DE OBRAS - OBRAS DE REDES DE ÁGUA ACIMA DE 5.000 METROS</v>
          </cell>
          <cell r="G2" t="str">
            <v>UNID</v>
          </cell>
          <cell r="H2">
            <v>27433.739999999998</v>
          </cell>
        </row>
        <row r="3">
          <cell r="A3">
            <v>1</v>
          </cell>
          <cell r="B3" t="str">
            <v>BASE</v>
          </cell>
          <cell r="C3">
            <v>43739</v>
          </cell>
          <cell r="D3" t="str">
            <v>CANTEIRO/ADMINISTRAÇÃO DE OBRAS - OBRAS DE REDES DE ÁGUA ACIMA DE 5.000 METROS</v>
          </cell>
          <cell r="E3" t="str">
            <v>UNID.</v>
          </cell>
          <cell r="F3" t="str">
            <v>COEF.</v>
          </cell>
          <cell r="G3" t="str">
            <v>P. UNTI</v>
          </cell>
          <cell r="H3" t="str">
            <v>PTOTAL</v>
          </cell>
        </row>
        <row r="4">
          <cell r="A4">
            <v>2</v>
          </cell>
          <cell r="B4" t="str">
            <v>COTAÇÃO</v>
          </cell>
          <cell r="C4" t="str">
            <v>INS56</v>
          </cell>
          <cell r="D4" t="str">
            <v>CONSUMOS (ÁGUA, LUZ TELEFONE)</v>
          </cell>
          <cell r="E4" t="str">
            <v>MÊS</v>
          </cell>
          <cell r="F4">
            <v>3.5</v>
          </cell>
          <cell r="G4">
            <v>1100</v>
          </cell>
          <cell r="H4">
            <v>3850</v>
          </cell>
        </row>
        <row r="5">
          <cell r="A5">
            <v>3</v>
          </cell>
          <cell r="B5" t="str">
            <v>SER-SEMDESONERAÇÃO</v>
          </cell>
          <cell r="C5" t="str">
            <v>73847/001</v>
          </cell>
          <cell r="D5" t="str">
            <v>ALUGUEL CONTAINER/ESCRIT INCL INST ELET LARG=2,20 COMP=6,20M ALT=2,50M CHAPA ACO C/NERV TRAPEZ FORRO C/ISOL TERMO/ACUSTICO CHASSIS REFORC PISO COMPENS NAVAL EXC TRANSP/CARGA/DESCARGA</v>
          </cell>
          <cell r="E5" t="str">
            <v>MES</v>
          </cell>
          <cell r="F5">
            <v>3.5</v>
          </cell>
          <cell r="G5">
            <v>406.25</v>
          </cell>
          <cell r="H5">
            <v>1421.87</v>
          </cell>
        </row>
        <row r="6">
          <cell r="A6">
            <v>4</v>
          </cell>
          <cell r="B6" t="str">
            <v>COTAÇÃO</v>
          </cell>
          <cell r="C6" t="str">
            <v>INS70</v>
          </cell>
          <cell r="D6" t="str">
            <v>ALUGUEL CONTAINER/SANIT C/7 VASOS/1 LAVAT/1 MIC LARG=2,20MCOMPR=6,20M ALT=2,50M CHAPA ACO NERV TRAPEZ FORRO C/ISOLTERMO_ACUST CHASSIS REFORC PISO COMPENS NAVAL INCL INST ELET/HIDRO_SANIT EXCL TRANSP/CARGA/DESCARGA</v>
          </cell>
          <cell r="E6" t="str">
            <v>UN/MÊS</v>
          </cell>
          <cell r="F6">
            <v>3.5</v>
          </cell>
          <cell r="G6">
            <v>606.25</v>
          </cell>
          <cell r="H6">
            <v>2121.87</v>
          </cell>
        </row>
        <row r="7">
          <cell r="A7">
            <v>5</v>
          </cell>
          <cell r="B7" t="str">
            <v>COTAÇÃO</v>
          </cell>
          <cell r="C7" t="str">
            <v>INS58</v>
          </cell>
          <cell r="D7" t="str">
            <v>ALUGUEL DE TERRENO</v>
          </cell>
          <cell r="E7" t="str">
            <v>MÊS</v>
          </cell>
          <cell r="F7">
            <v>3.5</v>
          </cell>
          <cell r="G7">
            <v>1500</v>
          </cell>
          <cell r="H7">
            <v>5250</v>
          </cell>
        </row>
        <row r="8">
          <cell r="A8">
            <v>6</v>
          </cell>
          <cell r="B8" t="str">
            <v>INS-SEMDESONERAÇÃO</v>
          </cell>
          <cell r="C8">
            <v>2706</v>
          </cell>
          <cell r="D8" t="str">
            <v>ENGENHEIRO CIVIL DE OBRA JUNIOR</v>
          </cell>
          <cell r="E8" t="str">
            <v>H</v>
          </cell>
          <cell r="F8">
            <v>100</v>
          </cell>
          <cell r="G8" t="str">
            <v>86,80</v>
          </cell>
          <cell r="H8">
            <v>8680</v>
          </cell>
        </row>
        <row r="9">
          <cell r="A9">
            <v>7</v>
          </cell>
          <cell r="B9" t="str">
            <v>INS-SEMDESONERAÇÃO</v>
          </cell>
          <cell r="C9">
            <v>34392</v>
          </cell>
          <cell r="D9" t="str">
            <v>AUXILIAR  DE ALMOXARIFE</v>
          </cell>
          <cell r="E9" t="str">
            <v>H</v>
          </cell>
          <cell r="F9">
            <v>200</v>
          </cell>
          <cell r="G9" t="str">
            <v>14,16</v>
          </cell>
          <cell r="H9">
            <v>2832</v>
          </cell>
        </row>
        <row r="10">
          <cell r="A10">
            <v>8</v>
          </cell>
          <cell r="B10" t="str">
            <v>INS-SEMDESONERAÇÃO</v>
          </cell>
          <cell r="C10">
            <v>2350</v>
          </cell>
          <cell r="D10" t="str">
            <v>AUXILIAR DE ESCRITORIO</v>
          </cell>
          <cell r="E10" t="str">
            <v>H</v>
          </cell>
          <cell r="F10">
            <v>200</v>
          </cell>
          <cell r="G10" t="str">
            <v>16,39</v>
          </cell>
          <cell r="H10">
            <v>3278</v>
          </cell>
        </row>
        <row r="12">
          <cell r="A12" t="str">
            <v>C2</v>
          </cell>
          <cell r="B12" t="str">
            <v>LS</v>
          </cell>
          <cell r="C12">
            <v>1.1567000000000001</v>
          </cell>
          <cell r="D12" t="str">
            <v>PLACA DE OBRA EM CHAPA DE AÇO GALVANIZADO COM ESTRUTURA DE SUPORTE E FIXAÇÃO</v>
          </cell>
          <cell r="G12" t="str">
            <v>M2</v>
          </cell>
          <cell r="H12">
            <v>375.22</v>
          </cell>
        </row>
        <row r="13">
          <cell r="A13">
            <v>1</v>
          </cell>
          <cell r="B13" t="str">
            <v>BASE</v>
          </cell>
          <cell r="C13">
            <v>43739</v>
          </cell>
          <cell r="D13" t="str">
            <v>PLACA DE OBRA EM CHAPA DE AÇO GALVANIZADO COM ESTRUTURA DE SUPORTE E FIXAÇÃO</v>
          </cell>
          <cell r="E13" t="str">
            <v>UNID.</v>
          </cell>
          <cell r="F13" t="str">
            <v>COEF.</v>
          </cell>
          <cell r="G13" t="str">
            <v>P. UNTI</v>
          </cell>
          <cell r="H13" t="str">
            <v>PTOTAL</v>
          </cell>
        </row>
        <row r="14">
          <cell r="A14">
            <v>2</v>
          </cell>
          <cell r="B14" t="str">
            <v>SER-SEMDESONERAÇÃO</v>
          </cell>
          <cell r="C14" t="str">
            <v>74209/001</v>
          </cell>
          <cell r="D14" t="str">
            <v>PLACA DE OBRA EM CHAPA DE ACO GALVANIZADO</v>
          </cell>
          <cell r="E14" t="str">
            <v>M2</v>
          </cell>
          <cell r="F14">
            <v>1</v>
          </cell>
          <cell r="G14">
            <v>375.22</v>
          </cell>
          <cell r="H14">
            <v>375.22</v>
          </cell>
        </row>
        <row r="16">
          <cell r="A16" t="str">
            <v>C3</v>
          </cell>
          <cell r="B16" t="str">
            <v>LS</v>
          </cell>
          <cell r="C16">
            <v>1.1567000000000001</v>
          </cell>
          <cell r="D16" t="str">
            <v>ESCAV. MANUAL EM TERRA - VALA P/INSTALAÇÃO DE RAMAL</v>
          </cell>
          <cell r="G16" t="str">
            <v>M</v>
          </cell>
          <cell r="H16">
            <v>15.78</v>
          </cell>
        </row>
        <row r="17">
          <cell r="A17">
            <v>1</v>
          </cell>
          <cell r="B17" t="str">
            <v>BASE</v>
          </cell>
          <cell r="C17">
            <v>43739</v>
          </cell>
          <cell r="D17" t="str">
            <v>ESCAV. MANUAL EM TERRA - VALA P/INSTALAÇÃO DE RAMAL</v>
          </cell>
          <cell r="E17" t="str">
            <v>UNID.</v>
          </cell>
          <cell r="F17" t="str">
            <v>COEF.</v>
          </cell>
          <cell r="G17" t="str">
            <v>P. UNTI</v>
          </cell>
          <cell r="H17" t="str">
            <v>PTOTAL</v>
          </cell>
        </row>
        <row r="18">
          <cell r="A18">
            <v>2</v>
          </cell>
          <cell r="B18" t="str">
            <v>SER-SEMDESONERAÇÃO</v>
          </cell>
          <cell r="C18">
            <v>93358</v>
          </cell>
          <cell r="D18" t="str">
            <v>ESCAVAÇÃO MANUAL DE VALAS. AF_03/2016</v>
          </cell>
          <cell r="E18" t="str">
            <v>M3</v>
          </cell>
          <cell r="F18">
            <v>0.24</v>
          </cell>
          <cell r="G18" t="str">
            <v>65,78</v>
          </cell>
          <cell r="H18">
            <v>15.78</v>
          </cell>
        </row>
        <row r="20">
          <cell r="A20" t="str">
            <v>C4</v>
          </cell>
          <cell r="B20" t="str">
            <v>LS</v>
          </cell>
          <cell r="C20">
            <v>1.1567000000000001</v>
          </cell>
          <cell r="D20" t="str">
            <v>ESCAV. MANUAL EM TERRA - VALA P/ TUBULAÇÃO DE 60MM ATÉ 110MM</v>
          </cell>
          <cell r="G20" t="str">
            <v>M</v>
          </cell>
          <cell r="H20">
            <v>23.68</v>
          </cell>
        </row>
        <row r="21">
          <cell r="A21">
            <v>1</v>
          </cell>
          <cell r="B21" t="str">
            <v>BASE</v>
          </cell>
          <cell r="C21">
            <v>43739</v>
          </cell>
          <cell r="D21" t="str">
            <v>ESCAV. MANUAL EM TERRA - VALA P/ TUBULAÇÃO DE 60MM ATÉ 110MM</v>
          </cell>
          <cell r="E21" t="str">
            <v>UNID.</v>
          </cell>
          <cell r="F21" t="str">
            <v>COEF.</v>
          </cell>
          <cell r="G21" t="str">
            <v>P. UNTI</v>
          </cell>
          <cell r="H21" t="str">
            <v>PTOTAL</v>
          </cell>
        </row>
        <row r="22">
          <cell r="A22">
            <v>2</v>
          </cell>
          <cell r="B22" t="str">
            <v>SER-SEMDESONERAÇÃO</v>
          </cell>
          <cell r="C22">
            <v>93358</v>
          </cell>
          <cell r="D22" t="str">
            <v>ESCAVAÇÃO MANUAL DE VALAS. AF_03/2016</v>
          </cell>
          <cell r="E22" t="str">
            <v>M3</v>
          </cell>
          <cell r="F22">
            <v>0.36</v>
          </cell>
          <cell r="G22" t="str">
            <v>65,78</v>
          </cell>
          <cell r="H22">
            <v>23.68</v>
          </cell>
        </row>
        <row r="24">
          <cell r="A24" t="str">
            <v>C5</v>
          </cell>
          <cell r="B24" t="str">
            <v>LS</v>
          </cell>
          <cell r="C24">
            <v>1.1567000000000001</v>
          </cell>
          <cell r="D24" t="str">
            <v>ESCAV. MANUAL EM TERRA - VALA P/ TUBULAÇÃO DE 150MM ATÉ 280MM</v>
          </cell>
          <cell r="G24" t="str">
            <v>M</v>
          </cell>
          <cell r="H24">
            <v>59.2</v>
          </cell>
        </row>
        <row r="25">
          <cell r="A25">
            <v>1</v>
          </cell>
          <cell r="B25" t="str">
            <v>BASE</v>
          </cell>
          <cell r="C25">
            <v>43739</v>
          </cell>
          <cell r="D25" t="str">
            <v>ESCAV. MANUAL EM TERRA - VALA P/ TUBULAÇÃO DE 150MM ATÉ 280MM</v>
          </cell>
          <cell r="E25" t="str">
            <v>UNID.</v>
          </cell>
          <cell r="F25" t="str">
            <v>COEF.</v>
          </cell>
          <cell r="G25" t="str">
            <v>P. UNTI</v>
          </cell>
          <cell r="H25" t="str">
            <v>PTOTAL</v>
          </cell>
        </row>
        <row r="26">
          <cell r="A26">
            <v>2</v>
          </cell>
          <cell r="B26" t="str">
            <v>SER-SEMDESONERAÇÃO</v>
          </cell>
          <cell r="C26">
            <v>93358</v>
          </cell>
          <cell r="D26" t="str">
            <v>ESCAVAÇÃO MANUAL DE VALAS. AF_03/2016</v>
          </cell>
          <cell r="E26" t="str">
            <v>M3</v>
          </cell>
          <cell r="F26">
            <v>0.9</v>
          </cell>
          <cell r="G26" t="str">
            <v>65,78</v>
          </cell>
          <cell r="H26">
            <v>59.2</v>
          </cell>
        </row>
        <row r="28">
          <cell r="A28" t="str">
            <v>C6</v>
          </cell>
          <cell r="B28" t="str">
            <v>LS</v>
          </cell>
          <cell r="C28">
            <v>1.1567000000000001</v>
          </cell>
          <cell r="D28" t="str">
            <v>ESCAV. MANUAL EM TERRA - VALA P/ TUBULAÇÃO DE 300MM ATÉ 400MM</v>
          </cell>
          <cell r="G28" t="str">
            <v>M</v>
          </cell>
          <cell r="H28">
            <v>95.38</v>
          </cell>
        </row>
        <row r="29">
          <cell r="A29">
            <v>1</v>
          </cell>
          <cell r="B29" t="str">
            <v>BASE</v>
          </cell>
          <cell r="C29">
            <v>43739</v>
          </cell>
          <cell r="D29" t="str">
            <v>ESCAV. MANUAL EM TERRA - VALA P/ TUBULAÇÃO DE 300MM ATÉ 400MM</v>
          </cell>
          <cell r="E29" t="str">
            <v>UNID.</v>
          </cell>
          <cell r="F29" t="str">
            <v>COEF.</v>
          </cell>
          <cell r="G29" t="str">
            <v xml:space="preserve">  </v>
          </cell>
          <cell r="H29" t="str">
            <v>PTOTAL</v>
          </cell>
        </row>
        <row r="30">
          <cell r="A30">
            <v>2</v>
          </cell>
          <cell r="B30" t="str">
            <v>SER-SEMDESONERAÇÃO</v>
          </cell>
          <cell r="C30">
            <v>93358</v>
          </cell>
          <cell r="D30" t="str">
            <v>ESCAVAÇÃO MANUAL DE VALAS. AF_03/2016</v>
          </cell>
          <cell r="E30" t="str">
            <v>M3</v>
          </cell>
          <cell r="F30">
            <v>1.45</v>
          </cell>
          <cell r="G30" t="str">
            <v>65,78</v>
          </cell>
          <cell r="H30">
            <v>95.38</v>
          </cell>
        </row>
        <row r="32">
          <cell r="A32" t="str">
            <v>C7</v>
          </cell>
          <cell r="B32" t="str">
            <v>LS</v>
          </cell>
          <cell r="C32">
            <v>1.1567000000000001</v>
          </cell>
          <cell r="D32" t="str">
            <v>ESCAV. MECÂNICA EM TERRA - VALA P/INSTALAÇÃO DE RAMAL - COM MINI ESCAVADEIRA</v>
          </cell>
          <cell r="F32">
            <v>250</v>
          </cell>
          <cell r="G32" t="str">
            <v>M</v>
          </cell>
          <cell r="H32">
            <v>7.6</v>
          </cell>
        </row>
        <row r="33">
          <cell r="A33">
            <v>1</v>
          </cell>
          <cell r="B33" t="str">
            <v>BASE</v>
          </cell>
          <cell r="C33">
            <v>43739</v>
          </cell>
          <cell r="D33" t="str">
            <v>ESCAV. MECÂNICA EM TERRA - VALA P/INSTALAÇÃO DE RAMAL - COM MINI ESCAVADEIRA</v>
          </cell>
          <cell r="E33" t="str">
            <v>UNID.</v>
          </cell>
          <cell r="F33" t="str">
            <v>COEF.</v>
          </cell>
          <cell r="G33" t="str">
            <v>P. UNTI</v>
          </cell>
          <cell r="H33" t="str">
            <v>PTOTAL</v>
          </cell>
        </row>
        <row r="34">
          <cell r="A34">
            <v>2</v>
          </cell>
          <cell r="B34" t="str">
            <v>COTAÇÃO</v>
          </cell>
          <cell r="C34" t="str">
            <v>INS01</v>
          </cell>
          <cell r="D34" t="str">
            <v>LOCAÇÃO DE MINI ESCAVADEIRA - BOB CAT</v>
          </cell>
          <cell r="E34" t="str">
            <v>H-PRO</v>
          </cell>
          <cell r="F34">
            <v>3.2000000000000001E-2</v>
          </cell>
          <cell r="G34">
            <v>75</v>
          </cell>
          <cell r="H34">
            <v>2.4</v>
          </cell>
        </row>
        <row r="35">
          <cell r="A35">
            <v>3</v>
          </cell>
          <cell r="B35" t="str">
            <v>COTAÇÃO</v>
          </cell>
          <cell r="C35" t="str">
            <v>INS01</v>
          </cell>
          <cell r="D35" t="str">
            <v>LOCAÇÃO DE MINI ESCAVADEIRA - BOB CAT</v>
          </cell>
          <cell r="E35" t="str">
            <v>H-IMP</v>
          </cell>
          <cell r="F35">
            <v>6.4000000000000001E-2</v>
          </cell>
          <cell r="G35">
            <v>75</v>
          </cell>
          <cell r="H35">
            <v>4.8</v>
          </cell>
        </row>
        <row r="36">
          <cell r="A36">
            <v>4</v>
          </cell>
          <cell r="B36" t="str">
            <v>INS-SEMDESONERAÇÃO</v>
          </cell>
          <cell r="C36">
            <v>6111</v>
          </cell>
          <cell r="D36" t="str">
            <v>SERVENTE</v>
          </cell>
          <cell r="E36" t="str">
            <v>H</v>
          </cell>
          <cell r="F36">
            <v>3.2000000000000001E-2</v>
          </cell>
          <cell r="G36" t="str">
            <v>12,54</v>
          </cell>
          <cell r="H36">
            <v>0.4</v>
          </cell>
        </row>
        <row r="38">
          <cell r="A38" t="str">
            <v>C8</v>
          </cell>
          <cell r="B38" t="str">
            <v>LS</v>
          </cell>
          <cell r="C38">
            <v>1.1567000000000001</v>
          </cell>
          <cell r="D38" t="str">
            <v>ESCAV. MECÂNICA EM TERRA - VALA P/ TUBULAÇÃO DE  60MM ATÉ 110MM - COM MINI ESCAVADEIRA</v>
          </cell>
          <cell r="F38">
            <v>180</v>
          </cell>
          <cell r="G38" t="str">
            <v>M</v>
          </cell>
          <cell r="H38">
            <v>10.540000000000001</v>
          </cell>
        </row>
        <row r="39">
          <cell r="A39">
            <v>1</v>
          </cell>
          <cell r="B39" t="str">
            <v>BASE</v>
          </cell>
          <cell r="C39">
            <v>43739</v>
          </cell>
          <cell r="D39" t="str">
            <v>ESCAV. MECÂNICA EM TERRA - VALA P/ TUBULAÇÃO DE  60MM ATÉ 110MM - COM MINI ESCAVADEIRA</v>
          </cell>
          <cell r="E39" t="str">
            <v>UNID.</v>
          </cell>
          <cell r="F39" t="str">
            <v>COEF.</v>
          </cell>
          <cell r="G39" t="str">
            <v>P. UNTI</v>
          </cell>
          <cell r="H39" t="str">
            <v>PTOTAL</v>
          </cell>
        </row>
        <row r="40">
          <cell r="A40">
            <v>2</v>
          </cell>
          <cell r="B40" t="str">
            <v>COTAÇÃO</v>
          </cell>
          <cell r="C40" t="str">
            <v>INS01</v>
          </cell>
          <cell r="D40" t="str">
            <v>LOCAÇÃO DE MINI ESCAVADEIRA - BOB CAT</v>
          </cell>
          <cell r="E40" t="str">
            <v>H-PRO</v>
          </cell>
          <cell r="F40">
            <v>4.4444444444444446E-2</v>
          </cell>
          <cell r="G40">
            <v>75</v>
          </cell>
          <cell r="H40">
            <v>3.33</v>
          </cell>
        </row>
        <row r="41">
          <cell r="A41">
            <v>3</v>
          </cell>
          <cell r="B41" t="str">
            <v>COTAÇÃO</v>
          </cell>
          <cell r="C41" t="str">
            <v>INS01</v>
          </cell>
          <cell r="D41" t="str">
            <v>LOCAÇÃO DE MINI ESCAVADEIRA - BOB CAT</v>
          </cell>
          <cell r="E41" t="str">
            <v>H-IMP</v>
          </cell>
          <cell r="F41">
            <v>8.8888888888888892E-2</v>
          </cell>
          <cell r="G41">
            <v>75</v>
          </cell>
          <cell r="H41">
            <v>6.66</v>
          </cell>
        </row>
        <row r="42">
          <cell r="A42">
            <v>4</v>
          </cell>
          <cell r="B42" t="str">
            <v>INS-SEMDESONERAÇÃO</v>
          </cell>
          <cell r="C42">
            <v>6111</v>
          </cell>
          <cell r="D42" t="str">
            <v>SERVENTE</v>
          </cell>
          <cell r="E42" t="str">
            <v>H</v>
          </cell>
          <cell r="F42">
            <v>4.4444444444444446E-2</v>
          </cell>
          <cell r="G42" t="str">
            <v>12,54</v>
          </cell>
          <cell r="H42">
            <v>0.55000000000000004</v>
          </cell>
        </row>
        <row r="44">
          <cell r="A44" t="str">
            <v>C9</v>
          </cell>
          <cell r="B44" t="str">
            <v>LS</v>
          </cell>
          <cell r="C44">
            <v>1.1567000000000001</v>
          </cell>
          <cell r="D44" t="str">
            <v>ESCAV. MECÂNICA EM TERRA - VALA P/ TUBULAÇÃO DE  150MM ATÉ 280MM - COM MINI ESCAVADEIRA</v>
          </cell>
          <cell r="F44">
            <v>80</v>
          </cell>
          <cell r="G44" t="str">
            <v>M</v>
          </cell>
          <cell r="H44">
            <v>23.75</v>
          </cell>
        </row>
        <row r="45">
          <cell r="A45">
            <v>1</v>
          </cell>
          <cell r="B45" t="str">
            <v>BASE</v>
          </cell>
          <cell r="C45">
            <v>43739</v>
          </cell>
          <cell r="D45" t="str">
            <v>ESCAV. MECÂNICA EM TERRA - VALA P/ TUBULAÇÃO DE  150MM ATÉ 280MM - COM MINI ESCAVADEIRA</v>
          </cell>
          <cell r="E45" t="str">
            <v>UNID.</v>
          </cell>
          <cell r="F45" t="str">
            <v>COEF.</v>
          </cell>
          <cell r="G45" t="str">
            <v>P. UNTI</v>
          </cell>
          <cell r="H45" t="str">
            <v>PTOTAL</v>
          </cell>
        </row>
        <row r="46">
          <cell r="A46">
            <v>2</v>
          </cell>
          <cell r="B46" t="str">
            <v>COTAÇÃO</v>
          </cell>
          <cell r="C46" t="str">
            <v>INS01</v>
          </cell>
          <cell r="D46" t="str">
            <v>LOCAÇÃO DE MINI ESCAVADEIRA - BOB CAT</v>
          </cell>
          <cell r="E46" t="str">
            <v>H-PRO</v>
          </cell>
          <cell r="F46">
            <v>0.1</v>
          </cell>
          <cell r="G46">
            <v>75</v>
          </cell>
          <cell r="H46">
            <v>7.5</v>
          </cell>
        </row>
        <row r="47">
          <cell r="A47">
            <v>3</v>
          </cell>
          <cell r="B47" t="str">
            <v>COTAÇÃO</v>
          </cell>
          <cell r="C47" t="str">
            <v>INS01</v>
          </cell>
          <cell r="D47" t="str">
            <v>LOCAÇÃO DE MINI ESCAVADEIRA - BOB CAT</v>
          </cell>
          <cell r="E47" t="str">
            <v>H-IMP</v>
          </cell>
          <cell r="F47">
            <v>0.2</v>
          </cell>
          <cell r="G47">
            <v>75</v>
          </cell>
          <cell r="H47">
            <v>15</v>
          </cell>
        </row>
        <row r="48">
          <cell r="A48">
            <v>4</v>
          </cell>
          <cell r="B48" t="str">
            <v>INS-SEMDESONERAÇÃO</v>
          </cell>
          <cell r="C48">
            <v>6111</v>
          </cell>
          <cell r="D48" t="str">
            <v>SERVENTE</v>
          </cell>
          <cell r="E48" t="str">
            <v>H</v>
          </cell>
          <cell r="F48">
            <v>0.1</v>
          </cell>
          <cell r="G48" t="str">
            <v>12,54</v>
          </cell>
          <cell r="H48">
            <v>1.25</v>
          </cell>
        </row>
        <row r="50">
          <cell r="A50" t="str">
            <v>C10</v>
          </cell>
          <cell r="B50" t="str">
            <v>LS</v>
          </cell>
          <cell r="C50">
            <v>1.1567000000000001</v>
          </cell>
          <cell r="D50" t="str">
            <v>ESCAV. MECÂNICA EM TERRA - VALA P/ TUBULAÇÃO DE  300MM ATÉ 400MM - COM MINI ESCAVADEIRA</v>
          </cell>
          <cell r="F50">
            <v>40</v>
          </cell>
          <cell r="G50" t="str">
            <v>M</v>
          </cell>
          <cell r="H50">
            <v>47.5</v>
          </cell>
        </row>
        <row r="51">
          <cell r="A51">
            <v>1</v>
          </cell>
          <cell r="B51" t="str">
            <v>BASE</v>
          </cell>
          <cell r="C51">
            <v>43739</v>
          </cell>
          <cell r="D51" t="str">
            <v>ESCAV. MECÂNICA EM TERRA - VALA P/ TUBULAÇÃO DE  300MM ATÉ 400MM - COM MINI ESCAVADEIRA</v>
          </cell>
          <cell r="E51" t="str">
            <v>UNID.</v>
          </cell>
          <cell r="F51" t="str">
            <v>COEF.</v>
          </cell>
          <cell r="G51" t="str">
            <v>P. UNTI</v>
          </cell>
          <cell r="H51" t="str">
            <v>PTOTAL</v>
          </cell>
        </row>
        <row r="52">
          <cell r="A52">
            <v>2</v>
          </cell>
          <cell r="B52" t="str">
            <v>COTAÇÃO</v>
          </cell>
          <cell r="C52" t="str">
            <v>INS01</v>
          </cell>
          <cell r="D52" t="str">
            <v>LOCAÇÃO DE MINI ESCAVADEIRA - BOB CAT</v>
          </cell>
          <cell r="E52" t="str">
            <v>H-PRO</v>
          </cell>
          <cell r="F52">
            <v>0.2</v>
          </cell>
          <cell r="G52">
            <v>75</v>
          </cell>
          <cell r="H52">
            <v>15</v>
          </cell>
        </row>
        <row r="53">
          <cell r="A53">
            <v>3</v>
          </cell>
          <cell r="B53" t="str">
            <v>COTAÇÃO</v>
          </cell>
          <cell r="C53" t="str">
            <v>INS01</v>
          </cell>
          <cell r="D53" t="str">
            <v>LOCAÇÃO DE MINI ESCAVADEIRA - BOB CAT</v>
          </cell>
          <cell r="E53" t="str">
            <v>H-IMP</v>
          </cell>
          <cell r="F53">
            <v>0.4</v>
          </cell>
          <cell r="G53">
            <v>75</v>
          </cell>
          <cell r="H53">
            <v>30</v>
          </cell>
        </row>
        <row r="54">
          <cell r="A54">
            <v>4</v>
          </cell>
          <cell r="B54" t="str">
            <v>INS-SEMDESONERAÇÃO</v>
          </cell>
          <cell r="C54">
            <v>6111</v>
          </cell>
          <cell r="D54" t="str">
            <v>SERVENTE</v>
          </cell>
          <cell r="E54" t="str">
            <v>H</v>
          </cell>
          <cell r="F54">
            <v>0.2</v>
          </cell>
          <cell r="G54" t="str">
            <v>12,54</v>
          </cell>
          <cell r="H54">
            <v>2.5</v>
          </cell>
        </row>
        <row r="56">
          <cell r="A56" t="str">
            <v>C11</v>
          </cell>
          <cell r="B56" t="str">
            <v>LS</v>
          </cell>
          <cell r="C56">
            <v>1.1567000000000001</v>
          </cell>
          <cell r="D56" t="str">
            <v>ESCAV. MECÂNICA EM TERRA - VALA P/INSTALAÇÃO DE RAMAL - COM RETROESCAVADEIRA</v>
          </cell>
          <cell r="G56" t="str">
            <v>M</v>
          </cell>
          <cell r="H56">
            <v>3.47</v>
          </cell>
        </row>
        <row r="57">
          <cell r="A57">
            <v>1</v>
          </cell>
          <cell r="B57" t="str">
            <v>BASE</v>
          </cell>
          <cell r="C57">
            <v>43739</v>
          </cell>
          <cell r="D57" t="str">
            <v>ESCAV. MECÂNICA EM TERRA - VALA P/INSTALAÇÃO DE RAMAL - COM RETROESCAVADEIRA</v>
          </cell>
          <cell r="E57" t="str">
            <v>UNID.</v>
          </cell>
          <cell r="F57" t="str">
            <v>COEF.</v>
          </cell>
          <cell r="G57" t="str">
            <v>P. UNTI</v>
          </cell>
          <cell r="H57" t="str">
            <v>PTOTAL</v>
          </cell>
        </row>
        <row r="58">
          <cell r="A58">
            <v>2</v>
          </cell>
          <cell r="B58" t="str">
            <v>SER-SEMDESONERAÇÃO</v>
          </cell>
          <cell r="C58">
            <v>90099</v>
          </cell>
          <cell r="D58" t="str">
            <v>ESCAVAÇÃO MECANIZADA DE VALA COM PROF. ATÉ 1,5 M (MÉDIA ENTRE MONTANTE E JUSANTE/UMA COMPOSIÇÃO POR TRECHO), COM RETROESCAVADEIRA (0,26 M3/8 8 HP), LARG. MENOR QUE 0,8 M, EM SOLO DE 1A CATEGORIA, EM LOCAIS COM A LTO NÍVEL DE INTERFERÊNCIA. AF_01/2015</v>
          </cell>
          <cell r="E58" t="str">
            <v>M3</v>
          </cell>
          <cell r="F58">
            <v>0.32</v>
          </cell>
          <cell r="G58" t="str">
            <v>10,85</v>
          </cell>
          <cell r="H58">
            <v>3.47</v>
          </cell>
        </row>
        <row r="60">
          <cell r="A60" t="str">
            <v>C12</v>
          </cell>
          <cell r="B60" t="str">
            <v>LS</v>
          </cell>
          <cell r="C60">
            <v>1.1567000000000001</v>
          </cell>
          <cell r="D60" t="str">
            <v>ESCAV. MECÂNICA EM TERRA - VALA P/ TUBULAÇÃO DE  60MM ATÉ 110MM - COM RETROESCAVADEIRA</v>
          </cell>
          <cell r="G60" t="str">
            <v>M</v>
          </cell>
          <cell r="H60">
            <v>4.88</v>
          </cell>
        </row>
        <row r="61">
          <cell r="A61">
            <v>1</v>
          </cell>
          <cell r="B61" t="str">
            <v>BASE</v>
          </cell>
          <cell r="C61">
            <v>43739</v>
          </cell>
          <cell r="D61" t="str">
            <v>ESCAV. MECÂNICA EM TERRA - VALA P/ TUBULAÇÃO DE  60MM ATÉ 110MM - COM RETROESCAVADEIRA</v>
          </cell>
          <cell r="E61" t="str">
            <v>UNID.</v>
          </cell>
          <cell r="F61" t="str">
            <v>COEF.</v>
          </cell>
          <cell r="G61" t="str">
            <v>P. UNTI</v>
          </cell>
          <cell r="H61" t="str">
            <v>PTOTAL</v>
          </cell>
        </row>
        <row r="62">
          <cell r="A62">
            <v>2</v>
          </cell>
          <cell r="B62" t="str">
            <v>SER-SEMDESONERAÇÃO</v>
          </cell>
          <cell r="C62">
            <v>90099</v>
          </cell>
          <cell r="D62" t="str">
            <v>ESCAVAÇÃO MECANIZADA DE VALA COM PROF. ATÉ 1,5 M (MÉDIA ENTRE MONTANTE E JUSANTE/UMA COMPOSIÇÃO POR TRECHO), COM RETROESCAVADEIRA (0,26 M3/8 8 HP), LARG. MENOR QUE 0,8 M, EM SOLO DE 1A CATEGORIA, EM LOCAIS COM A LTO NÍVEL DE INTERFERÊNCIA. AF_01/2015</v>
          </cell>
          <cell r="E62" t="str">
            <v>M3</v>
          </cell>
          <cell r="F62">
            <v>0.45</v>
          </cell>
          <cell r="G62" t="str">
            <v>10,85</v>
          </cell>
          <cell r="H62">
            <v>4.88</v>
          </cell>
        </row>
        <row r="64">
          <cell r="A64" t="str">
            <v>C13</v>
          </cell>
          <cell r="B64" t="str">
            <v>LS</v>
          </cell>
          <cell r="C64">
            <v>1.1567000000000001</v>
          </cell>
          <cell r="D64" t="str">
            <v>ESCAV. MECÂNICA EM TERRA - VALA P/ TUBULAÇÃO DE  150MM ATÉ 280MM - COM RETROESCAVADEIRA</v>
          </cell>
          <cell r="G64" t="str">
            <v>M</v>
          </cell>
          <cell r="H64">
            <v>11.39</v>
          </cell>
        </row>
        <row r="65">
          <cell r="A65">
            <v>1</v>
          </cell>
          <cell r="B65" t="str">
            <v>BASE</v>
          </cell>
          <cell r="C65">
            <v>43739</v>
          </cell>
          <cell r="D65" t="str">
            <v>ESCAV. MECÂNICA EM TERRA - VALA P/ TUBULAÇÃO DE  150MM ATÉ 280MM - COM RETROESCAVADEIRA</v>
          </cell>
          <cell r="E65" t="str">
            <v>UNID.</v>
          </cell>
          <cell r="F65" t="str">
            <v>COEF.</v>
          </cell>
          <cell r="G65" t="str">
            <v>P. UNTI</v>
          </cell>
          <cell r="H65" t="str">
            <v>PTOTAL</v>
          </cell>
        </row>
        <row r="66">
          <cell r="A66">
            <v>2</v>
          </cell>
          <cell r="B66" t="str">
            <v>SER-SEMDESONERAÇÃO</v>
          </cell>
          <cell r="C66">
            <v>90099</v>
          </cell>
          <cell r="D66" t="str">
            <v>ESCAVAÇÃO MECANIZADA DE VALA COM PROF. ATÉ 1,5 M (MÉDIA ENTRE MONTANTE E JUSANTE/UMA COMPOSIÇÃO POR TRECHO), COM RETROESCAVADEIRA (0,26 M3/8 8 HP), LARG. MENOR QUE 0,8 M, EM SOLO DE 1A CATEGORIA, EM LOCAIS COM A LTO NÍVEL DE INTERFERÊNCIA. AF_01/2015</v>
          </cell>
          <cell r="E66" t="str">
            <v>M3</v>
          </cell>
          <cell r="F66">
            <v>1.05</v>
          </cell>
          <cell r="G66" t="str">
            <v>10,85</v>
          </cell>
          <cell r="H66">
            <v>11.39</v>
          </cell>
        </row>
        <row r="68">
          <cell r="A68" t="str">
            <v>C14</v>
          </cell>
          <cell r="B68" t="str">
            <v>LS</v>
          </cell>
          <cell r="C68">
            <v>1.1567000000000001</v>
          </cell>
          <cell r="D68" t="str">
            <v>ESCAV. MECÂNICA EM TERRA - VALA P/ TUBULAÇÃO DE  300MM ATÉ 400MM - COM RETROESCAVADEIRA</v>
          </cell>
          <cell r="G68" t="str">
            <v>M</v>
          </cell>
          <cell r="H68">
            <v>17.899999999999999</v>
          </cell>
        </row>
        <row r="69">
          <cell r="A69">
            <v>1</v>
          </cell>
          <cell r="B69" t="str">
            <v>BASE</v>
          </cell>
          <cell r="C69">
            <v>43739</v>
          </cell>
          <cell r="D69" t="str">
            <v>ESCAV. MECÂNICA EM TERRA - VALA P/ TUBULAÇÃO DE  300MM ATÉ 400MM - COM RETROESCAVADEIRA</v>
          </cell>
          <cell r="E69" t="str">
            <v>UNID.</v>
          </cell>
          <cell r="F69" t="str">
            <v>COEF.</v>
          </cell>
          <cell r="G69" t="str">
            <v>P. UNTI</v>
          </cell>
          <cell r="H69" t="str">
            <v>PTOTAL</v>
          </cell>
        </row>
        <row r="70">
          <cell r="A70">
            <v>2</v>
          </cell>
          <cell r="B70" t="str">
            <v>SER-SEMDESONERAÇÃO</v>
          </cell>
          <cell r="C70">
            <v>90099</v>
          </cell>
          <cell r="D70" t="str">
            <v>ESCAVAÇÃO MECANIZADA DE VALA COM PROF. ATÉ 1,5 M (MÉDIA ENTRE MONTANTE E JUSANTE/UMA COMPOSIÇÃO POR TRECHO), COM RETROESCAVADEIRA (0,26 M3/8 8 HP), LARG. MENOR QUE 0,8 M, EM SOLO DE 1A CATEGORIA, EM LOCAIS COM A LTO NÍVEL DE INTERFERÊNCIA. AF_01/2015</v>
          </cell>
          <cell r="E70" t="str">
            <v>M3</v>
          </cell>
          <cell r="F70">
            <v>1.65</v>
          </cell>
          <cell r="G70" t="str">
            <v>10,85</v>
          </cell>
          <cell r="H70">
            <v>17.899999999999999</v>
          </cell>
        </row>
      </sheetData>
      <sheetData sheetId="12">
        <row r="2">
          <cell r="A2" t="str">
            <v>C15</v>
          </cell>
          <cell r="B2" t="str">
            <v>LS</v>
          </cell>
          <cell r="C2">
            <v>1.1567000000000001</v>
          </cell>
          <cell r="D2" t="str">
            <v>REMOÇÃO DE MATERIAL DE ENTULHO E ESCAVADO</v>
          </cell>
          <cell r="G2" t="str">
            <v>M3</v>
          </cell>
          <cell r="H2">
            <v>26.64</v>
          </cell>
        </row>
        <row r="3">
          <cell r="A3">
            <v>1</v>
          </cell>
          <cell r="B3" t="str">
            <v>BASE</v>
          </cell>
          <cell r="C3">
            <v>43739</v>
          </cell>
          <cell r="D3" t="str">
            <v>REMOÇÃO DE MATERIAL DE ENTULHO E ESCAVADO</v>
          </cell>
          <cell r="E3" t="str">
            <v>UNID.</v>
          </cell>
          <cell r="F3" t="str">
            <v>COEF.</v>
          </cell>
          <cell r="G3" t="str">
            <v>P. UNTI</v>
          </cell>
          <cell r="H3" t="str">
            <v>PTOTAL</v>
          </cell>
        </row>
        <row r="4">
          <cell r="A4">
            <v>2</v>
          </cell>
          <cell r="B4" t="str">
            <v>SER-SEMDESONERAÇÃO</v>
          </cell>
          <cell r="C4">
            <v>95302</v>
          </cell>
          <cell r="D4" t="str">
            <v>TRANSPORTE COM CAMINHÃO BASCULANTE 6 M3 EM RODOVIA PAVIMENTADA ( PARA DISTÂNCIAS SUPERIORES A 4 KM)</v>
          </cell>
          <cell r="E4" t="str">
            <v>M3XKM</v>
          </cell>
          <cell r="F4">
            <v>18</v>
          </cell>
          <cell r="G4">
            <v>1.48</v>
          </cell>
          <cell r="H4">
            <v>26.64</v>
          </cell>
        </row>
        <row r="5">
          <cell r="A5">
            <v>2</v>
          </cell>
          <cell r="B5" t="str">
            <v>SER-SEMDESONERAÇÃO</v>
          </cell>
          <cell r="C5">
            <v>72898</v>
          </cell>
          <cell r="D5" t="str">
            <v>CARGA E DESCARGA MECANIZADAS DE ENTULHO EM CAMINHAO BASCULANTE 6 M3</v>
          </cell>
          <cell r="E5" t="str">
            <v>M3</v>
          </cell>
          <cell r="F5">
            <v>1.2</v>
          </cell>
          <cell r="G5" t="str">
            <v>3,30</v>
          </cell>
          <cell r="H5">
            <v>3.96</v>
          </cell>
        </row>
        <row r="7">
          <cell r="A7" t="str">
            <v>C16</v>
          </cell>
          <cell r="B7" t="str">
            <v>LS</v>
          </cell>
          <cell r="C7">
            <v>1.1567000000000001</v>
          </cell>
          <cell r="D7" t="str">
            <v>REATERRO COMPACTADO COM MATERIAL REAPROVEITADO - VALA P/ INSTALAÇÃO DE RAMAL</v>
          </cell>
          <cell r="G7" t="str">
            <v>M</v>
          </cell>
          <cell r="H7">
            <v>3.88</v>
          </cell>
        </row>
        <row r="8">
          <cell r="A8">
            <v>1</v>
          </cell>
          <cell r="B8" t="str">
            <v>BASE</v>
          </cell>
          <cell r="C8">
            <v>43739</v>
          </cell>
          <cell r="D8" t="str">
            <v>REATERRO COMPACTADO COM MATERIAL REAPROVEITADO - VALA P/ INSTALAÇÃO DE RAMAL</v>
          </cell>
          <cell r="E8" t="str">
            <v>UNID.</v>
          </cell>
          <cell r="F8" t="str">
            <v>COEF.</v>
          </cell>
          <cell r="G8" t="str">
            <v>P. UNTI</v>
          </cell>
          <cell r="H8" t="str">
            <v>PTOTAL</v>
          </cell>
        </row>
        <row r="9">
          <cell r="A9">
            <v>2</v>
          </cell>
          <cell r="B9" t="str">
            <v>SER-SEMDESONERAÇÃO</v>
          </cell>
          <cell r="C9">
            <v>93382</v>
          </cell>
          <cell r="D9" t="str">
            <v>REATERRO MANUAL DE VALAS COM COMPACTAÇÃO MECANIZADA. AF_04/2016</v>
          </cell>
          <cell r="E9" t="str">
            <v>M3</v>
          </cell>
          <cell r="F9">
            <v>0.15</v>
          </cell>
          <cell r="G9" t="str">
            <v>25,93</v>
          </cell>
          <cell r="H9">
            <v>3.88</v>
          </cell>
        </row>
        <row r="11">
          <cell r="A11" t="str">
            <v>C17</v>
          </cell>
          <cell r="B11" t="str">
            <v>LS</v>
          </cell>
          <cell r="C11">
            <v>1.1567000000000001</v>
          </cell>
          <cell r="D11" t="str">
            <v>REATERRO COMPACTADO COM MATERIAL REAPROVEITADO - VALA P/ TUBULAÇÃO DE 60MM ATÉ 110MM</v>
          </cell>
          <cell r="G11" t="str">
            <v>M</v>
          </cell>
          <cell r="H11">
            <v>5.7</v>
          </cell>
        </row>
        <row r="12">
          <cell r="A12">
            <v>1</v>
          </cell>
          <cell r="B12" t="str">
            <v>BASE</v>
          </cell>
          <cell r="C12">
            <v>43739</v>
          </cell>
          <cell r="D12" t="str">
            <v>REATERRO COMPACTADO COM MATERIAL REAPROVEITADO - VALA P/ TUBULAÇÃO DE 60MM ATÉ 110MM</v>
          </cell>
          <cell r="E12" t="str">
            <v>UNID.</v>
          </cell>
          <cell r="F12" t="str">
            <v>COEF.</v>
          </cell>
          <cell r="G12" t="str">
            <v>P. UNTI</v>
          </cell>
          <cell r="H12" t="str">
            <v>PTOTAL</v>
          </cell>
        </row>
        <row r="13">
          <cell r="A13">
            <v>2</v>
          </cell>
          <cell r="B13" t="str">
            <v>SER-SEMDESONERAÇÃO</v>
          </cell>
          <cell r="C13">
            <v>93382</v>
          </cell>
          <cell r="D13" t="str">
            <v>REATERRO MANUAL DE VALAS COM COMPACTAÇÃO MECANIZADA. AF_04/2016</v>
          </cell>
          <cell r="E13" t="str">
            <v>M3</v>
          </cell>
          <cell r="F13">
            <v>0.22</v>
          </cell>
          <cell r="G13" t="str">
            <v>25,93</v>
          </cell>
          <cell r="H13">
            <v>5.7</v>
          </cell>
        </row>
        <row r="15">
          <cell r="A15" t="str">
            <v>C18</v>
          </cell>
          <cell r="B15" t="str">
            <v>LS</v>
          </cell>
          <cell r="C15">
            <v>1.1567000000000001</v>
          </cell>
          <cell r="D15" t="str">
            <v>REATERRO COMPACTADO COM MATERIAL REAPROVEITADO - VALA P/ TUBULAÇÃO DE 150MM ATÉ 280MM</v>
          </cell>
          <cell r="G15" t="str">
            <v>M</v>
          </cell>
          <cell r="H15">
            <v>12.7</v>
          </cell>
        </row>
        <row r="16">
          <cell r="A16">
            <v>1</v>
          </cell>
          <cell r="B16" t="str">
            <v>BASE</v>
          </cell>
          <cell r="C16">
            <v>43739</v>
          </cell>
          <cell r="D16" t="str">
            <v>REATERRO COMPACTADO COM MATERIAL REAPROVEITADO - VALA P/ TUBULAÇÃO DE 150MM ATÉ 280MM</v>
          </cell>
          <cell r="E16" t="str">
            <v>UNID.</v>
          </cell>
          <cell r="F16" t="str">
            <v>COEF.</v>
          </cell>
          <cell r="G16" t="str">
            <v>P. UNTI</v>
          </cell>
          <cell r="H16" t="str">
            <v>PTOTAL</v>
          </cell>
        </row>
        <row r="17">
          <cell r="A17">
            <v>2</v>
          </cell>
          <cell r="B17" t="str">
            <v>SER-SEMDESONERAÇÃO</v>
          </cell>
          <cell r="C17">
            <v>93382</v>
          </cell>
          <cell r="D17" t="str">
            <v>REATERRO MANUAL DE VALAS COM COMPACTAÇÃO MECANIZADA. AF_04/2016</v>
          </cell>
          <cell r="E17" t="str">
            <v>M3</v>
          </cell>
          <cell r="F17">
            <v>0.49</v>
          </cell>
          <cell r="G17" t="str">
            <v>25,93</v>
          </cell>
          <cell r="H17">
            <v>12.7</v>
          </cell>
        </row>
        <row r="19">
          <cell r="A19" t="str">
            <v>C19</v>
          </cell>
          <cell r="B19" t="str">
            <v>LS</v>
          </cell>
          <cell r="C19">
            <v>1.1567000000000001</v>
          </cell>
          <cell r="D19" t="str">
            <v>REATERRO COMPACTADO COM MATERIAL REAPROVEITADO - VALA P/ TUBULAÇÃO DE 300MM ATÉ 400MM</v>
          </cell>
          <cell r="G19" t="str">
            <v>M</v>
          </cell>
          <cell r="H19">
            <v>18.920000000000002</v>
          </cell>
        </row>
        <row r="20">
          <cell r="A20">
            <v>1</v>
          </cell>
          <cell r="B20" t="str">
            <v>BASE</v>
          </cell>
          <cell r="C20">
            <v>43739</v>
          </cell>
          <cell r="D20" t="str">
            <v>REATERRO COMPACTADO COM MATERIAL REAPROVEITADO - VALA P/ TUBULAÇÃO DE 300MM ATÉ 400MM</v>
          </cell>
          <cell r="E20" t="str">
            <v>UNID.</v>
          </cell>
          <cell r="F20" t="str">
            <v>COEF.</v>
          </cell>
          <cell r="G20" t="str">
            <v>P. UNTI</v>
          </cell>
          <cell r="H20" t="str">
            <v>PTOTAL</v>
          </cell>
        </row>
        <row r="21">
          <cell r="A21">
            <v>2</v>
          </cell>
          <cell r="B21" t="str">
            <v>SER-SEMDESONERAÇÃO</v>
          </cell>
          <cell r="C21">
            <v>93382</v>
          </cell>
          <cell r="D21" t="str">
            <v>REATERRO MANUAL DE VALAS COM COMPACTAÇÃO MECANIZADA. AF_04/2016</v>
          </cell>
          <cell r="E21" t="str">
            <v>M3</v>
          </cell>
          <cell r="F21">
            <v>0.73</v>
          </cell>
          <cell r="G21" t="str">
            <v>25,93</v>
          </cell>
          <cell r="H21">
            <v>18.920000000000002</v>
          </cell>
        </row>
        <row r="23">
          <cell r="A23" t="str">
            <v>C20</v>
          </cell>
          <cell r="B23" t="str">
            <v>LS</v>
          </cell>
          <cell r="C23">
            <v>1.1567000000000001</v>
          </cell>
          <cell r="D23" t="str">
            <v>REATERRO COMPACTADO COM MATERIAL DE EMPRÉSTIMO (AREIA/PÓ DE PEDRA) - VALA P/ INSTALAÇÃO DE RAMAL</v>
          </cell>
          <cell r="G23" t="str">
            <v>M</v>
          </cell>
          <cell r="H23">
            <v>15.89</v>
          </cell>
        </row>
        <row r="24">
          <cell r="A24">
            <v>1</v>
          </cell>
          <cell r="B24" t="str">
            <v>BASE</v>
          </cell>
          <cell r="C24">
            <v>43739</v>
          </cell>
          <cell r="D24" t="str">
            <v>REATERRO COMPACTADO COM MATERIAL DE EMPRÉSTIMO (AREIA/PÓ DE PEDRA) - VALA P/ INSTALAÇÃO DE RAMAL</v>
          </cell>
          <cell r="E24" t="str">
            <v>UNID.</v>
          </cell>
          <cell r="F24" t="str">
            <v>COEF.</v>
          </cell>
          <cell r="G24" t="str">
            <v>P. UNTI</v>
          </cell>
          <cell r="H24" t="str">
            <v>PTOTAL</v>
          </cell>
        </row>
        <row r="25">
          <cell r="A25">
            <v>2</v>
          </cell>
          <cell r="B25" t="str">
            <v>SER-SEMDESONERAÇÃO</v>
          </cell>
          <cell r="C25" t="str">
            <v>C52a</v>
          </cell>
          <cell r="D25" t="str">
            <v>FORNECIMENTO E REATERRO DE VALA/CAVA COM PÓ_DE_PEDRA</v>
          </cell>
          <cell r="E25" t="str">
            <v>M3</v>
          </cell>
          <cell r="F25">
            <v>0.15</v>
          </cell>
          <cell r="G25">
            <v>105.99549999999999</v>
          </cell>
          <cell r="H25">
            <v>15.89</v>
          </cell>
        </row>
        <row r="27">
          <cell r="A27" t="str">
            <v>C21</v>
          </cell>
          <cell r="B27" t="str">
            <v>LS</v>
          </cell>
          <cell r="C27">
            <v>1.1567000000000001</v>
          </cell>
          <cell r="D27" t="str">
            <v>REATERRO COMPACTADO COM MATERIAL DE EMPRÉSTIMO (AREIA/PÓ DE PEDRA) - VALA P/ TUBULAÇÃO 60MM ATÉ 110MM</v>
          </cell>
          <cell r="G27" t="str">
            <v>M</v>
          </cell>
          <cell r="H27">
            <v>23.31</v>
          </cell>
        </row>
        <row r="28">
          <cell r="A28">
            <v>1</v>
          </cell>
          <cell r="B28" t="str">
            <v>BASE</v>
          </cell>
          <cell r="C28">
            <v>43739</v>
          </cell>
          <cell r="D28" t="str">
            <v>REATERRO COMPACTADO COM MATERIAL DE EMPRÉSTIMO (AREIA/PÓ DE PEDRA) - VALA P/ TUBULAÇÃO 60MM ATÉ 110MM</v>
          </cell>
          <cell r="E28" t="str">
            <v>UNID.</v>
          </cell>
          <cell r="F28" t="str">
            <v>COEF.</v>
          </cell>
          <cell r="G28" t="str">
            <v>P. UNTI</v>
          </cell>
          <cell r="H28" t="str">
            <v>PTOTAL</v>
          </cell>
        </row>
        <row r="29">
          <cell r="A29">
            <v>2</v>
          </cell>
          <cell r="B29" t="str">
            <v>SER-SEMDESONERAÇÃO</v>
          </cell>
          <cell r="C29" t="str">
            <v>C52a</v>
          </cell>
          <cell r="D29" t="str">
            <v>FORNECIMENTO E REATERRO DE VALA/CAVA COM PÓ_DE_PEDRA</v>
          </cell>
          <cell r="E29" t="str">
            <v>M3</v>
          </cell>
          <cell r="F29">
            <v>0.22</v>
          </cell>
          <cell r="G29">
            <v>105.99549999999999</v>
          </cell>
          <cell r="H29">
            <v>23.31</v>
          </cell>
        </row>
        <row r="31">
          <cell r="A31" t="str">
            <v>C22</v>
          </cell>
          <cell r="B31" t="str">
            <v>LS</v>
          </cell>
          <cell r="C31">
            <v>1.1567000000000001</v>
          </cell>
          <cell r="D31" t="str">
            <v>REATERRO COMPACTADO COM MATERIAL DE EMPRÉSTIMO (AREIA/PÓ DE PEDRA) - VALA P/ TUBULAÇÃO 150MM ATÉ 280MM</v>
          </cell>
          <cell r="G31" t="str">
            <v>M</v>
          </cell>
          <cell r="H31">
            <v>51.93</v>
          </cell>
        </row>
        <row r="32">
          <cell r="A32">
            <v>1</v>
          </cell>
          <cell r="B32" t="str">
            <v>BASE</v>
          </cell>
          <cell r="C32">
            <v>43739</v>
          </cell>
          <cell r="D32" t="str">
            <v>REATERRO COMPACTADO COM MATERIAL DE EMPRÉSTIMO (AREIA/PÓ DE PEDRA) - VALA P/ TUBULAÇÃO 150MM ATÉ 280MM</v>
          </cell>
          <cell r="E32" t="str">
            <v>UNID.</v>
          </cell>
          <cell r="F32" t="str">
            <v>COEF.</v>
          </cell>
          <cell r="G32" t="str">
            <v>P. UNTI</v>
          </cell>
          <cell r="H32" t="str">
            <v>PTOTAL</v>
          </cell>
        </row>
        <row r="33">
          <cell r="A33">
            <v>2</v>
          </cell>
          <cell r="B33" t="str">
            <v>SER-SEMDESONERAÇÃO</v>
          </cell>
          <cell r="C33" t="str">
            <v>C52a</v>
          </cell>
          <cell r="D33" t="str">
            <v>FORNECIMENTO E REATERRO DE VALA/CAVA COM PÓ_DE_PEDRA</v>
          </cell>
          <cell r="E33" t="str">
            <v>M3</v>
          </cell>
          <cell r="F33">
            <v>0.49</v>
          </cell>
          <cell r="G33">
            <v>105.99549999999999</v>
          </cell>
          <cell r="H33">
            <v>51.93</v>
          </cell>
        </row>
        <row r="35">
          <cell r="A35" t="str">
            <v>C23</v>
          </cell>
          <cell r="B35" t="str">
            <v>LS</v>
          </cell>
          <cell r="C35">
            <v>1.1567000000000001</v>
          </cell>
          <cell r="D35" t="str">
            <v>REATERRO COMPACTADO COM MATERIAL DE EMPRÉSTIMO (AREIA/PÓ DE PEDRA) - VALA P/ TUBULAÇÃO 300MM ATÉ 400MM</v>
          </cell>
          <cell r="G35" t="str">
            <v>M</v>
          </cell>
          <cell r="H35">
            <v>77.37</v>
          </cell>
        </row>
        <row r="36">
          <cell r="A36">
            <v>1</v>
          </cell>
          <cell r="B36" t="str">
            <v>BASE</v>
          </cell>
          <cell r="C36">
            <v>43739</v>
          </cell>
          <cell r="D36" t="str">
            <v>REATERRO COMPACTADO COM MATERIAL DE EMPRÉSTIMO (AREIA/PÓ DE PEDRA) - VALA P/ TUBULAÇÃO 300MM ATÉ 400MM</v>
          </cell>
          <cell r="E36" t="str">
            <v>UNID.</v>
          </cell>
          <cell r="F36" t="str">
            <v>COEF.</v>
          </cell>
          <cell r="G36" t="str">
            <v>P. UNTI</v>
          </cell>
          <cell r="H36" t="str">
            <v>PTOTAL</v>
          </cell>
        </row>
        <row r="37">
          <cell r="A37">
            <v>2</v>
          </cell>
          <cell r="B37" t="str">
            <v>SER-SEMDESONERAÇÃO</v>
          </cell>
          <cell r="C37" t="str">
            <v>C52a</v>
          </cell>
          <cell r="D37" t="str">
            <v>FORNECIMENTO E REATERRO DE VALA/CAVA COM PÓ_DE_PEDRA</v>
          </cell>
          <cell r="E37" t="str">
            <v>M3</v>
          </cell>
          <cell r="F37">
            <v>0.73</v>
          </cell>
          <cell r="G37">
            <v>105.99549999999999</v>
          </cell>
          <cell r="H37">
            <v>77.37</v>
          </cell>
        </row>
        <row r="39">
          <cell r="A39" t="str">
            <v>C24</v>
          </cell>
          <cell r="B39" t="str">
            <v>LS</v>
          </cell>
          <cell r="C39">
            <v>1.1567000000000001</v>
          </cell>
          <cell r="D39" t="str">
            <v>ESCORAMENTO DE VALA DESCONTINUO</v>
          </cell>
          <cell r="G39" t="str">
            <v>M2</v>
          </cell>
          <cell r="H39">
            <v>36.97</v>
          </cell>
        </row>
        <row r="40">
          <cell r="A40">
            <v>1</v>
          </cell>
          <cell r="B40" t="str">
            <v>BASE</v>
          </cell>
          <cell r="C40">
            <v>43739</v>
          </cell>
          <cell r="D40" t="str">
            <v>ESCORAMENTO DE VALA DESCONTINUO</v>
          </cell>
          <cell r="E40" t="str">
            <v>UNID.</v>
          </cell>
          <cell r="F40" t="str">
            <v>COEF.</v>
          </cell>
          <cell r="G40" t="str">
            <v>P. UNTI</v>
          </cell>
          <cell r="H40" t="str">
            <v>PTOTAL</v>
          </cell>
        </row>
        <row r="41">
          <cell r="A41">
            <v>2</v>
          </cell>
          <cell r="B41" t="str">
            <v>SER-SEMDESONERAÇÃO</v>
          </cell>
          <cell r="C41">
            <v>94050</v>
          </cell>
          <cell r="D41" t="str">
            <v>ESCORAMENTO DE VALA, TIPO DESCONTÍNUO, COM PROFUNDIDADE DE 0 A 1,5 M, LARGURA MAIOR OU IGUAL A 1,5 M E MENOR QUE 2,5 M, EM LOCAL COM NÍVEL A LTO DE INTERFERÊNCIA. AF_06/2016</v>
          </cell>
          <cell r="E41" t="str">
            <v>M2</v>
          </cell>
          <cell r="F41">
            <v>1</v>
          </cell>
          <cell r="G41" t="str">
            <v>36,97</v>
          </cell>
          <cell r="H41">
            <v>36.97</v>
          </cell>
        </row>
        <row r="43">
          <cell r="A43" t="str">
            <v>C25</v>
          </cell>
          <cell r="B43" t="str">
            <v>LS</v>
          </cell>
          <cell r="C43">
            <v>1.1567000000000001</v>
          </cell>
          <cell r="D43" t="str">
            <v>ESCORAMENTO DE VALA CONTINUO</v>
          </cell>
          <cell r="G43" t="str">
            <v>M2</v>
          </cell>
          <cell r="H43">
            <v>143.72999999999999</v>
          </cell>
        </row>
        <row r="44">
          <cell r="A44">
            <v>1</v>
          </cell>
          <cell r="B44" t="str">
            <v>BASE</v>
          </cell>
          <cell r="C44">
            <v>43739</v>
          </cell>
          <cell r="D44" t="str">
            <v>ESCORAMENTO DE VALA CONTINUO</v>
          </cell>
          <cell r="E44" t="str">
            <v>UNID.</v>
          </cell>
          <cell r="F44" t="str">
            <v>COEF.</v>
          </cell>
          <cell r="G44" t="str">
            <v>P. UNTI</v>
          </cell>
          <cell r="H44" t="str">
            <v>PTOTAL</v>
          </cell>
        </row>
        <row r="45">
          <cell r="A45">
            <v>2</v>
          </cell>
          <cell r="B45" t="str">
            <v>SER-SEMDESONERAÇÃO</v>
          </cell>
          <cell r="C45">
            <v>83770</v>
          </cell>
          <cell r="D45" t="str">
            <v>ESCORAMENTO CONTINUO DE VALAS, MISTO, COM PERFIL I DE 8"</v>
          </cell>
          <cell r="E45" t="str">
            <v>M2</v>
          </cell>
          <cell r="F45">
            <v>1</v>
          </cell>
          <cell r="G45" t="str">
            <v>143,73</v>
          </cell>
          <cell r="H45">
            <v>143.72999999999999</v>
          </cell>
        </row>
        <row r="47">
          <cell r="A47" t="str">
            <v>C26</v>
          </cell>
          <cell r="B47" t="str">
            <v>LS</v>
          </cell>
          <cell r="C47">
            <v>1.1567000000000001</v>
          </cell>
          <cell r="D47" t="str">
            <v>ESCORAMENTO DE VALA COM PRANCHÕES METÁLICOS</v>
          </cell>
          <cell r="G47" t="str">
            <v>M2</v>
          </cell>
          <cell r="H47">
            <v>65.959999999999994</v>
          </cell>
        </row>
        <row r="48">
          <cell r="A48">
            <v>1</v>
          </cell>
          <cell r="B48" t="str">
            <v>BASE</v>
          </cell>
          <cell r="C48">
            <v>43739</v>
          </cell>
          <cell r="D48" t="str">
            <v>ESCORAMENTO DE VALA COM PRANCHÕES METÁLICOS</v>
          </cell>
          <cell r="E48" t="str">
            <v>UNID.</v>
          </cell>
          <cell r="F48" t="str">
            <v>COEF.</v>
          </cell>
          <cell r="G48" t="str">
            <v>P. UNTI</v>
          </cell>
          <cell r="H48" t="str">
            <v>PTOTAL</v>
          </cell>
        </row>
        <row r="49">
          <cell r="A49">
            <v>2</v>
          </cell>
          <cell r="B49" t="str">
            <v>SER-SEMDESONERAÇÃO</v>
          </cell>
          <cell r="C49" t="str">
            <v>73877/001</v>
          </cell>
          <cell r="D49" t="str">
            <v>ESCORAMENTO DE VALAS COM PRANCHOES METALICOS - AREA CRAVADA</v>
          </cell>
          <cell r="E49" t="str">
            <v>M2</v>
          </cell>
          <cell r="F49">
            <v>1</v>
          </cell>
          <cell r="G49">
            <v>65.959999999999994</v>
          </cell>
          <cell r="H49">
            <v>65.959999999999994</v>
          </cell>
        </row>
        <row r="51">
          <cell r="A51" t="str">
            <v>C27</v>
          </cell>
          <cell r="B51" t="str">
            <v>LS</v>
          </cell>
          <cell r="C51">
            <v>1.1567000000000001</v>
          </cell>
          <cell r="D51" t="str">
            <v>ASSENTAMENTO DE REDES DE PVC/DEFºFº DN 50MM</v>
          </cell>
          <cell r="G51" t="str">
            <v>M</v>
          </cell>
          <cell r="H51">
            <v>1.78</v>
          </cell>
        </row>
        <row r="52">
          <cell r="A52">
            <v>1</v>
          </cell>
          <cell r="B52" t="str">
            <v>BASE</v>
          </cell>
          <cell r="C52">
            <v>43739</v>
          </cell>
          <cell r="D52" t="str">
            <v>ASSENTAMENTO DE REDES DE PVC/DEFºFº DN 50MM</v>
          </cell>
          <cell r="E52" t="str">
            <v>UNID.</v>
          </cell>
          <cell r="F52" t="str">
            <v>COEF.</v>
          </cell>
          <cell r="G52" t="str">
            <v>P. UNTI</v>
          </cell>
          <cell r="H52" t="str">
            <v>PTOTAL</v>
          </cell>
        </row>
        <row r="53">
          <cell r="A53">
            <v>2</v>
          </cell>
          <cell r="B53" t="str">
            <v>SER-SEMDESONERAÇÃO</v>
          </cell>
          <cell r="C53" t="str">
            <v>73888/001</v>
          </cell>
          <cell r="D53" t="str">
            <v>ASSENTAMENTO TUBO PVC COM JUNTA ELASTICA, DN 50 MM - (OU RPVC, OU PVC DEFOFO, OU PRFV) - PARA AGUA.</v>
          </cell>
          <cell r="E53" t="str">
            <v>M</v>
          </cell>
          <cell r="F53">
            <v>1</v>
          </cell>
          <cell r="G53">
            <v>1.7820000000000003</v>
          </cell>
          <cell r="H53">
            <v>1.78</v>
          </cell>
        </row>
        <row r="55">
          <cell r="A55" t="str">
            <v>C28</v>
          </cell>
          <cell r="B55" t="str">
            <v>LS</v>
          </cell>
          <cell r="C55">
            <v>1.1567000000000001</v>
          </cell>
          <cell r="D55" t="str">
            <v>ASSENTAMENTO DE REDES DE PVC/DEFºFº DN 75MM</v>
          </cell>
          <cell r="G55" t="str">
            <v>M</v>
          </cell>
          <cell r="H55">
            <v>2.38</v>
          </cell>
        </row>
        <row r="56">
          <cell r="A56">
            <v>1</v>
          </cell>
          <cell r="B56" t="str">
            <v>BASE</v>
          </cell>
          <cell r="C56">
            <v>43739</v>
          </cell>
          <cell r="D56" t="str">
            <v>ASSENTAMENTO DE REDES DE PVC/DEFºFº DN 75MM</v>
          </cell>
          <cell r="E56" t="str">
            <v>UNID.</v>
          </cell>
          <cell r="F56" t="str">
            <v>COEF.</v>
          </cell>
          <cell r="G56" t="str">
            <v>P. UNTI</v>
          </cell>
          <cell r="H56" t="str">
            <v>PTOTAL</v>
          </cell>
        </row>
        <row r="57">
          <cell r="A57">
            <v>2</v>
          </cell>
          <cell r="B57" t="str">
            <v>SER-SEMDESONERAÇÃO</v>
          </cell>
          <cell r="C57" t="str">
            <v>73888/002</v>
          </cell>
          <cell r="D57" t="str">
            <v>ASSENTAMENTO TUBO PVC COM JUNTA ELASTICA, DN 75 MM - (OU RPVC, OU PVC DEFOFO, OU PRFV) - PARA AGUA.</v>
          </cell>
          <cell r="E57" t="str">
            <v>M</v>
          </cell>
          <cell r="F57">
            <v>1</v>
          </cell>
          <cell r="G57">
            <v>2.387</v>
          </cell>
          <cell r="H57">
            <v>2.38</v>
          </cell>
        </row>
        <row r="59">
          <cell r="A59" t="str">
            <v>C29</v>
          </cell>
          <cell r="B59" t="str">
            <v>LS</v>
          </cell>
          <cell r="C59">
            <v>1.1567000000000001</v>
          </cell>
          <cell r="D59" t="str">
            <v>ASSENTAMENTO DE REDES DE PVC/DEFºFº DN 100MM</v>
          </cell>
          <cell r="G59" t="str">
            <v>M</v>
          </cell>
          <cell r="H59">
            <v>2.99</v>
          </cell>
        </row>
        <row r="60">
          <cell r="A60">
            <v>1</v>
          </cell>
          <cell r="B60" t="str">
            <v>BASE</v>
          </cell>
          <cell r="C60">
            <v>43739</v>
          </cell>
          <cell r="D60" t="str">
            <v>ASSENTAMENTO DE REDES DE PVC/DEFºFº DN 100MM</v>
          </cell>
          <cell r="E60" t="str">
            <v>UNID.</v>
          </cell>
          <cell r="F60" t="str">
            <v>COEF.</v>
          </cell>
          <cell r="G60" t="str">
            <v>P. UNTI</v>
          </cell>
          <cell r="H60" t="str">
            <v>PTOTAL</v>
          </cell>
        </row>
        <row r="61">
          <cell r="A61">
            <v>2</v>
          </cell>
          <cell r="B61" t="str">
            <v>SER-SEMDESONERAÇÃO</v>
          </cell>
          <cell r="C61" t="str">
            <v>73888/003</v>
          </cell>
          <cell r="D61" t="str">
            <v>ASSENTAMENTO TUBO PVC COM JUNTA ELASTICA, DN 100 MM - (OU RPVC, OU PVC DEFOFO, OU PRFV) - PARA AGUA.</v>
          </cell>
          <cell r="E61" t="str">
            <v>M</v>
          </cell>
          <cell r="F61">
            <v>1</v>
          </cell>
          <cell r="G61">
            <v>2.9920000000000004</v>
          </cell>
          <cell r="H61">
            <v>2.99</v>
          </cell>
        </row>
        <row r="63">
          <cell r="A63" t="str">
            <v>C30</v>
          </cell>
          <cell r="B63" t="str">
            <v>LS</v>
          </cell>
          <cell r="C63">
            <v>1.1567000000000001</v>
          </cell>
          <cell r="D63" t="str">
            <v>ASSENTAMENTO DE REDES DE DEFºFº DN 150MM</v>
          </cell>
          <cell r="G63" t="str">
            <v>M</v>
          </cell>
          <cell r="H63">
            <v>3.02</v>
          </cell>
        </row>
        <row r="64">
          <cell r="A64">
            <v>1</v>
          </cell>
          <cell r="B64" t="str">
            <v>BASE</v>
          </cell>
          <cell r="C64">
            <v>43739</v>
          </cell>
          <cell r="D64" t="str">
            <v>ASSENTAMENTO DE REDES DE DEFºFº DN 150MM</v>
          </cell>
          <cell r="E64" t="str">
            <v>UNID.</v>
          </cell>
          <cell r="F64" t="str">
            <v>COEF.</v>
          </cell>
          <cell r="G64" t="str">
            <v>P. UNTI</v>
          </cell>
          <cell r="H64" t="str">
            <v>PTOTAL</v>
          </cell>
        </row>
        <row r="65">
          <cell r="A65">
            <v>2</v>
          </cell>
          <cell r="B65" t="str">
            <v>SER-SEMDESONERAÇÃO</v>
          </cell>
          <cell r="C65">
            <v>88246</v>
          </cell>
          <cell r="D65" t="str">
            <v>ASSENTADOR DE TUBOS COM ENCARGOS COMPLEMENTARES</v>
          </cell>
          <cell r="E65" t="str">
            <v>H</v>
          </cell>
          <cell r="F65">
            <v>5.3699999999999998E-2</v>
          </cell>
          <cell r="G65" t="str">
            <v>23,24</v>
          </cell>
          <cell r="H65">
            <v>1.24</v>
          </cell>
        </row>
        <row r="66">
          <cell r="A66">
            <v>2</v>
          </cell>
          <cell r="B66" t="str">
            <v>SER-SEMDESONERAÇÃO</v>
          </cell>
          <cell r="C66">
            <v>88316</v>
          </cell>
          <cell r="D66" t="str">
            <v>SERVENTE COM ENCARGOS COMPLEMENTARES</v>
          </cell>
          <cell r="E66" t="str">
            <v>H</v>
          </cell>
          <cell r="F66">
            <v>0.1074</v>
          </cell>
          <cell r="G66" t="str">
            <v>16,63</v>
          </cell>
          <cell r="H66">
            <v>1.78</v>
          </cell>
        </row>
        <row r="68">
          <cell r="A68" t="str">
            <v>C31</v>
          </cell>
          <cell r="B68" t="str">
            <v>LS</v>
          </cell>
          <cell r="C68">
            <v>1.1567000000000001</v>
          </cell>
          <cell r="D68" t="str">
            <v>ASSENTAMENTO DE REDES DE DEFºFº DN 200MM</v>
          </cell>
          <cell r="G68" t="str">
            <v>M</v>
          </cell>
          <cell r="H68">
            <v>3.59</v>
          </cell>
        </row>
        <row r="69">
          <cell r="A69">
            <v>1</v>
          </cell>
          <cell r="B69" t="str">
            <v>BASE</v>
          </cell>
          <cell r="C69">
            <v>43739</v>
          </cell>
          <cell r="D69" t="str">
            <v>ASSENTAMENTO DE REDES DE DEFºFº DN 200MM</v>
          </cell>
          <cell r="E69" t="str">
            <v>UNID.</v>
          </cell>
          <cell r="F69" t="str">
            <v>COEF.</v>
          </cell>
          <cell r="G69" t="str">
            <v>P. UNTI</v>
          </cell>
          <cell r="H69" t="str">
            <v>PTOTAL</v>
          </cell>
        </row>
        <row r="70">
          <cell r="A70">
            <v>2</v>
          </cell>
          <cell r="B70" t="str">
            <v>SER-SEMDESONERAÇÃO</v>
          </cell>
          <cell r="C70">
            <v>88246</v>
          </cell>
          <cell r="D70" t="str">
            <v>ASSENTADOR DE TUBOS COM ENCARGOS COMPLEMENTARES</v>
          </cell>
          <cell r="E70" t="str">
            <v>H</v>
          </cell>
          <cell r="F70">
            <v>6.3700000000000007E-2</v>
          </cell>
          <cell r="G70" t="str">
            <v>23,24</v>
          </cell>
          <cell r="H70">
            <v>1.48</v>
          </cell>
        </row>
        <row r="71">
          <cell r="A71">
            <v>2</v>
          </cell>
          <cell r="B71" t="str">
            <v>SER-SEMDESONERAÇÃO</v>
          </cell>
          <cell r="C71">
            <v>88316</v>
          </cell>
          <cell r="D71" t="str">
            <v>SERVENTE COM ENCARGOS COMPLEMENTARES</v>
          </cell>
          <cell r="E71" t="str">
            <v>H</v>
          </cell>
          <cell r="F71">
            <v>0.12740000000000001</v>
          </cell>
          <cell r="G71" t="str">
            <v>16,63</v>
          </cell>
          <cell r="H71">
            <v>2.11</v>
          </cell>
        </row>
        <row r="73">
          <cell r="A73" t="str">
            <v>C32</v>
          </cell>
          <cell r="B73" t="str">
            <v>LS</v>
          </cell>
          <cell r="C73">
            <v>1.1567000000000001</v>
          </cell>
          <cell r="D73" t="str">
            <v>ASSENTAMENTO DE REDES DE DEFºFº DN 250MM</v>
          </cell>
          <cell r="G73" t="str">
            <v>M</v>
          </cell>
          <cell r="H73">
            <v>4.16</v>
          </cell>
        </row>
        <row r="74">
          <cell r="A74">
            <v>1</v>
          </cell>
          <cell r="B74" t="str">
            <v>BASE</v>
          </cell>
          <cell r="C74">
            <v>43739</v>
          </cell>
          <cell r="D74" t="str">
            <v>ASSENTAMENTO DE REDES DE DEFºFº DN 250MM</v>
          </cell>
          <cell r="E74" t="str">
            <v>UNID.</v>
          </cell>
          <cell r="F74" t="str">
            <v>COEF.</v>
          </cell>
          <cell r="G74" t="str">
            <v>P. UNTI</v>
          </cell>
          <cell r="H74" t="str">
            <v>PTOTAL</v>
          </cell>
        </row>
        <row r="75">
          <cell r="A75">
            <v>2</v>
          </cell>
          <cell r="B75" t="str">
            <v>SER-SEMDESONERAÇÃO</v>
          </cell>
          <cell r="C75">
            <v>88246</v>
          </cell>
          <cell r="D75" t="str">
            <v>ASSENTADOR DE TUBOS COM ENCARGOS COMPLEMENTARES</v>
          </cell>
          <cell r="E75" t="str">
            <v>H</v>
          </cell>
          <cell r="F75">
            <v>7.3700000000000002E-2</v>
          </cell>
          <cell r="G75" t="str">
            <v>23,24</v>
          </cell>
          <cell r="H75">
            <v>1.71</v>
          </cell>
        </row>
        <row r="76">
          <cell r="A76">
            <v>2</v>
          </cell>
          <cell r="B76" t="str">
            <v>SER-SEMDESONERAÇÃO</v>
          </cell>
          <cell r="C76">
            <v>88316</v>
          </cell>
          <cell r="D76" t="str">
            <v>SERVENTE COM ENCARGOS COMPLEMENTARES</v>
          </cell>
          <cell r="E76" t="str">
            <v>H</v>
          </cell>
          <cell r="F76">
            <v>0.1474</v>
          </cell>
          <cell r="G76" t="str">
            <v>16,63</v>
          </cell>
          <cell r="H76">
            <v>2.4500000000000002</v>
          </cell>
        </row>
        <row r="78">
          <cell r="A78" t="str">
            <v>C33</v>
          </cell>
          <cell r="B78" t="str">
            <v>LS</v>
          </cell>
          <cell r="C78">
            <v>1.1567000000000001</v>
          </cell>
          <cell r="D78" t="str">
            <v>ASSENTAMENTO DE REDES DE DEFºFº DN 300MM</v>
          </cell>
          <cell r="G78" t="str">
            <v>M</v>
          </cell>
          <cell r="H78">
            <v>4.72</v>
          </cell>
        </row>
        <row r="79">
          <cell r="A79">
            <v>1</v>
          </cell>
          <cell r="B79" t="str">
            <v>BASE</v>
          </cell>
          <cell r="C79">
            <v>43739</v>
          </cell>
          <cell r="D79" t="str">
            <v>ASSENTAMENTO DE REDES DE DEFºFº DN 300MM</v>
          </cell>
          <cell r="E79" t="str">
            <v>UNID.</v>
          </cell>
          <cell r="F79" t="str">
            <v>COEF.</v>
          </cell>
          <cell r="G79" t="str">
            <v>P. UNTI</v>
          </cell>
          <cell r="H79" t="str">
            <v>PTOTAL</v>
          </cell>
        </row>
        <row r="80">
          <cell r="A80">
            <v>2</v>
          </cell>
          <cell r="B80" t="str">
            <v>SER-SEMDESONERAÇÃO</v>
          </cell>
          <cell r="C80">
            <v>88246</v>
          </cell>
          <cell r="D80" t="str">
            <v>ASSENTADOR DE TUBOS COM ENCARGOS COMPLEMENTARES</v>
          </cell>
          <cell r="E80" t="str">
            <v>H</v>
          </cell>
          <cell r="F80">
            <v>8.3699999999999997E-2</v>
          </cell>
          <cell r="G80" t="str">
            <v>23,24</v>
          </cell>
          <cell r="H80">
            <v>1.94</v>
          </cell>
        </row>
        <row r="81">
          <cell r="A81">
            <v>2</v>
          </cell>
          <cell r="B81" t="str">
            <v>SER-SEMDESONERAÇÃO</v>
          </cell>
          <cell r="C81">
            <v>88316</v>
          </cell>
          <cell r="D81" t="str">
            <v>SERVENTE COM ENCARGOS COMPLEMENTARES</v>
          </cell>
          <cell r="E81" t="str">
            <v>H</v>
          </cell>
          <cell r="F81">
            <v>0.16739999999999999</v>
          </cell>
          <cell r="G81" t="str">
            <v>16,63</v>
          </cell>
          <cell r="H81">
            <v>2.78</v>
          </cell>
        </row>
        <row r="83">
          <cell r="A83" t="str">
            <v>C34</v>
          </cell>
          <cell r="B83" t="str">
            <v>LS</v>
          </cell>
          <cell r="C83">
            <v>1.1567000000000001</v>
          </cell>
          <cell r="D83" t="str">
            <v>ASSENTAMENTO DE REDES DE DEFºFº DN 350MM</v>
          </cell>
          <cell r="G83" t="str">
            <v>M</v>
          </cell>
          <cell r="H83">
            <v>5.2799999999999994</v>
          </cell>
        </row>
        <row r="84">
          <cell r="A84">
            <v>1</v>
          </cell>
          <cell r="B84" t="str">
            <v>BASE</v>
          </cell>
          <cell r="C84">
            <v>43739</v>
          </cell>
          <cell r="D84" t="str">
            <v>ASSENTAMENTO DE REDES DE DEFºFº DN 350MM</v>
          </cell>
          <cell r="E84" t="str">
            <v>UNID.</v>
          </cell>
          <cell r="F84" t="str">
            <v>COEF.</v>
          </cell>
          <cell r="G84" t="str">
            <v>P. UNTI</v>
          </cell>
          <cell r="H84" t="str">
            <v>PTOTAL</v>
          </cell>
        </row>
        <row r="85">
          <cell r="A85">
            <v>2</v>
          </cell>
          <cell r="B85" t="str">
            <v>SER-SEMDESONERAÇÃO</v>
          </cell>
          <cell r="C85">
            <v>88246</v>
          </cell>
          <cell r="D85" t="str">
            <v>ASSENTADOR DE TUBOS COM ENCARGOS COMPLEMENTARES</v>
          </cell>
          <cell r="E85" t="str">
            <v>H</v>
          </cell>
          <cell r="F85">
            <v>9.3700000000000006E-2</v>
          </cell>
          <cell r="G85" t="str">
            <v>23,24</v>
          </cell>
          <cell r="H85">
            <v>2.17</v>
          </cell>
        </row>
        <row r="86">
          <cell r="A86">
            <v>2</v>
          </cell>
          <cell r="B86" t="str">
            <v>SER-SEMDESONERAÇÃO</v>
          </cell>
          <cell r="C86">
            <v>88316</v>
          </cell>
          <cell r="D86" t="str">
            <v>SERVENTE COM ENCARGOS COMPLEMENTARES</v>
          </cell>
          <cell r="E86" t="str">
            <v>H</v>
          </cell>
          <cell r="F86">
            <v>0.18740000000000001</v>
          </cell>
          <cell r="G86" t="str">
            <v>16,63</v>
          </cell>
          <cell r="H86">
            <v>3.11</v>
          </cell>
        </row>
        <row r="88">
          <cell r="A88" t="str">
            <v>C35</v>
          </cell>
          <cell r="B88" t="str">
            <v>LS</v>
          </cell>
          <cell r="C88">
            <v>1.1567000000000001</v>
          </cell>
          <cell r="D88" t="str">
            <v>ASSENTAMENTO DE REDES DE PEAD DE 63MM</v>
          </cell>
          <cell r="F88">
            <v>160</v>
          </cell>
          <cell r="G88" t="str">
            <v>M</v>
          </cell>
          <cell r="H88">
            <v>5.68</v>
          </cell>
        </row>
        <row r="89">
          <cell r="A89">
            <v>1</v>
          </cell>
          <cell r="B89" t="str">
            <v>BASE</v>
          </cell>
          <cell r="C89">
            <v>43739</v>
          </cell>
          <cell r="D89" t="str">
            <v>ASSENTAMENTO DE REDES DE PEAD DE 63MM</v>
          </cell>
          <cell r="E89" t="str">
            <v>UNID.</v>
          </cell>
          <cell r="F89" t="str">
            <v>COEF.</v>
          </cell>
          <cell r="G89" t="str">
            <v>P. UNTI</v>
          </cell>
          <cell r="H89" t="str">
            <v>PTOTAL</v>
          </cell>
        </row>
        <row r="90">
          <cell r="A90">
            <v>2</v>
          </cell>
          <cell r="B90" t="str">
            <v>INS-SEMDESONERAÇÃO</v>
          </cell>
          <cell r="C90">
            <v>2696</v>
          </cell>
          <cell r="D90" t="str">
            <v>ENCANADOR OU BOMBEIRO HIDRAULICO</v>
          </cell>
          <cell r="E90" t="str">
            <v>H</v>
          </cell>
          <cell r="F90">
            <v>0.05</v>
          </cell>
          <cell r="G90" t="str">
            <v>16,03</v>
          </cell>
          <cell r="H90">
            <v>0.8</v>
          </cell>
        </row>
        <row r="91">
          <cell r="A91">
            <v>3</v>
          </cell>
          <cell r="B91" t="str">
            <v>INS-SEMDESONERAÇÃO</v>
          </cell>
          <cell r="C91">
            <v>6111</v>
          </cell>
          <cell r="D91" t="str">
            <v>SERVENTE</v>
          </cell>
          <cell r="E91" t="str">
            <v>H</v>
          </cell>
          <cell r="F91">
            <v>0.15</v>
          </cell>
          <cell r="G91" t="str">
            <v>12,54</v>
          </cell>
          <cell r="H91">
            <v>1.88</v>
          </cell>
        </row>
        <row r="92">
          <cell r="A92">
            <v>4</v>
          </cell>
          <cell r="B92" t="str">
            <v>COTAÇÃO</v>
          </cell>
          <cell r="C92" t="str">
            <v>INS02</v>
          </cell>
          <cell r="D92" t="str">
            <v>LOCAÇÃO DE MAQ SOLDA PEAD</v>
          </cell>
          <cell r="E92" t="str">
            <v>HORA</v>
          </cell>
          <cell r="F92">
            <v>0.15</v>
          </cell>
          <cell r="G92">
            <v>20</v>
          </cell>
          <cell r="H92">
            <v>3</v>
          </cell>
        </row>
        <row r="94">
          <cell r="A94" t="str">
            <v>C36</v>
          </cell>
          <cell r="B94" t="str">
            <v>LS</v>
          </cell>
          <cell r="C94">
            <v>1.1567000000000001</v>
          </cell>
          <cell r="D94" t="str">
            <v>ASSENTAMENTO DE REDES DE PEAD DE 90MM</v>
          </cell>
          <cell r="F94">
            <v>140</v>
          </cell>
          <cell r="G94" t="str">
            <v>M</v>
          </cell>
          <cell r="H94">
            <v>6.4700000000000006</v>
          </cell>
        </row>
        <row r="95">
          <cell r="A95">
            <v>1</v>
          </cell>
          <cell r="B95" t="str">
            <v>BASE</v>
          </cell>
          <cell r="C95">
            <v>43739</v>
          </cell>
          <cell r="D95" t="str">
            <v>ASSENTAMENTO DE REDES DE PEAD DE 90MM</v>
          </cell>
          <cell r="E95" t="str">
            <v>UNID.</v>
          </cell>
          <cell r="F95" t="str">
            <v>COEF.</v>
          </cell>
          <cell r="G95" t="str">
            <v>P. UNTI</v>
          </cell>
          <cell r="H95" t="str">
            <v>PTOTAL</v>
          </cell>
        </row>
        <row r="96">
          <cell r="A96">
            <v>2</v>
          </cell>
          <cell r="B96" t="str">
            <v>INS-SEMDESONERAÇÃO</v>
          </cell>
          <cell r="C96">
            <v>2696</v>
          </cell>
          <cell r="D96" t="str">
            <v>ENCANADOR OU BOMBEIRO HIDRAULICO</v>
          </cell>
          <cell r="E96" t="str">
            <v>H</v>
          </cell>
          <cell r="F96">
            <v>5.7142857142857141E-2</v>
          </cell>
          <cell r="G96" t="str">
            <v>16,03</v>
          </cell>
          <cell r="H96">
            <v>0.91</v>
          </cell>
        </row>
        <row r="97">
          <cell r="A97">
            <v>3</v>
          </cell>
          <cell r="B97" t="str">
            <v>INS-SEMDESONERAÇÃO</v>
          </cell>
          <cell r="C97">
            <v>6111</v>
          </cell>
          <cell r="D97" t="str">
            <v>SERVENTE</v>
          </cell>
          <cell r="E97" t="str">
            <v>H</v>
          </cell>
          <cell r="F97">
            <v>0.17142857142857143</v>
          </cell>
          <cell r="G97" t="str">
            <v>12,54</v>
          </cell>
          <cell r="H97">
            <v>2.14</v>
          </cell>
        </row>
        <row r="98">
          <cell r="A98">
            <v>4</v>
          </cell>
          <cell r="B98" t="str">
            <v>COTAÇÃO</v>
          </cell>
          <cell r="C98" t="str">
            <v>INS02</v>
          </cell>
          <cell r="D98" t="str">
            <v>LOCAÇÃO DE MAQ SOLDA PEAD</v>
          </cell>
          <cell r="E98" t="str">
            <v>HORA</v>
          </cell>
          <cell r="F98">
            <v>0.17142857142857143</v>
          </cell>
          <cell r="G98">
            <v>20</v>
          </cell>
          <cell r="H98">
            <v>3.42</v>
          </cell>
        </row>
        <row r="100">
          <cell r="A100" t="str">
            <v>C37</v>
          </cell>
          <cell r="B100" t="str">
            <v>LS</v>
          </cell>
          <cell r="C100">
            <v>1.1567000000000001</v>
          </cell>
          <cell r="D100" t="str">
            <v>ASSENTAMENTO DE REDES DE PEAD DE 110MM</v>
          </cell>
          <cell r="F100">
            <v>120</v>
          </cell>
          <cell r="G100" t="str">
            <v>M</v>
          </cell>
          <cell r="H100">
            <v>7.5600000000000005</v>
          </cell>
        </row>
        <row r="101">
          <cell r="A101">
            <v>1</v>
          </cell>
          <cell r="B101" t="str">
            <v>BASE</v>
          </cell>
          <cell r="C101">
            <v>43739</v>
          </cell>
          <cell r="D101" t="str">
            <v>ASSENTAMENTO DE REDES DE PEAD DE 110MM</v>
          </cell>
          <cell r="E101" t="str">
            <v>UNID.</v>
          </cell>
          <cell r="F101" t="str">
            <v>COEF.</v>
          </cell>
          <cell r="G101" t="str">
            <v>P. UNTI</v>
          </cell>
          <cell r="H101" t="str">
            <v>PTOTAL</v>
          </cell>
        </row>
        <row r="102">
          <cell r="A102">
            <v>2</v>
          </cell>
          <cell r="B102" t="str">
            <v>INS-SEMDESONERAÇÃO</v>
          </cell>
          <cell r="C102">
            <v>2696</v>
          </cell>
          <cell r="D102" t="str">
            <v>ENCANADOR OU BOMBEIRO HIDRAULICO</v>
          </cell>
          <cell r="E102" t="str">
            <v>H</v>
          </cell>
          <cell r="F102">
            <v>6.6666666666666666E-2</v>
          </cell>
          <cell r="G102" t="str">
            <v>16,03</v>
          </cell>
          <cell r="H102">
            <v>1.06</v>
          </cell>
        </row>
        <row r="103">
          <cell r="A103">
            <v>3</v>
          </cell>
          <cell r="B103" t="str">
            <v>INS-SEMDESONERAÇÃO</v>
          </cell>
          <cell r="C103">
            <v>6111</v>
          </cell>
          <cell r="D103" t="str">
            <v>SERVENTE</v>
          </cell>
          <cell r="E103" t="str">
            <v>H</v>
          </cell>
          <cell r="F103">
            <v>0.2</v>
          </cell>
          <cell r="G103" t="str">
            <v>12,54</v>
          </cell>
          <cell r="H103">
            <v>2.5</v>
          </cell>
        </row>
        <row r="104">
          <cell r="A104">
            <v>4</v>
          </cell>
          <cell r="B104" t="str">
            <v>COTAÇÃO</v>
          </cell>
          <cell r="C104" t="str">
            <v>INS02</v>
          </cell>
          <cell r="D104" t="str">
            <v>LOCAÇÃO DE MAQ SOLDA PEAD</v>
          </cell>
          <cell r="E104" t="str">
            <v>HORA</v>
          </cell>
          <cell r="F104">
            <v>0.2</v>
          </cell>
          <cell r="G104">
            <v>20</v>
          </cell>
          <cell r="H104">
            <v>4</v>
          </cell>
        </row>
        <row r="106">
          <cell r="A106" t="str">
            <v>C38</v>
          </cell>
          <cell r="B106" t="str">
            <v>LS</v>
          </cell>
          <cell r="C106">
            <v>1.1567000000000001</v>
          </cell>
          <cell r="D106" t="str">
            <v>ASSENTAMENTO DE REDES DE PEAD DE 160MM</v>
          </cell>
          <cell r="E106">
            <v>8</v>
          </cell>
          <cell r="F106">
            <v>96</v>
          </cell>
          <cell r="G106" t="str">
            <v>M</v>
          </cell>
          <cell r="H106">
            <v>9.4600000000000009</v>
          </cell>
        </row>
        <row r="107">
          <cell r="A107">
            <v>1</v>
          </cell>
          <cell r="B107" t="str">
            <v>BASE</v>
          </cell>
          <cell r="C107">
            <v>43739</v>
          </cell>
          <cell r="D107" t="str">
            <v>ASSENTAMENTO DE REDES DE PEAD DE 160MM</v>
          </cell>
          <cell r="E107" t="str">
            <v>UNID.</v>
          </cell>
          <cell r="F107" t="str">
            <v>COEF.</v>
          </cell>
          <cell r="G107" t="str">
            <v>P. UNTI</v>
          </cell>
          <cell r="H107" t="str">
            <v>PTOTAL</v>
          </cell>
        </row>
        <row r="108">
          <cell r="A108">
            <v>2</v>
          </cell>
          <cell r="B108" t="str">
            <v>INS-SEMDESONERAÇÃO</v>
          </cell>
          <cell r="C108">
            <v>2696</v>
          </cell>
          <cell r="D108" t="str">
            <v>ENCANADOR OU BOMBEIRO HIDRAULICO</v>
          </cell>
          <cell r="E108" t="str">
            <v>H</v>
          </cell>
          <cell r="F108">
            <v>8.3333333333333329E-2</v>
          </cell>
          <cell r="G108" t="str">
            <v>16,03</v>
          </cell>
          <cell r="H108">
            <v>1.33</v>
          </cell>
        </row>
        <row r="109">
          <cell r="A109">
            <v>3</v>
          </cell>
          <cell r="B109" t="str">
            <v>INS-SEMDESONERAÇÃO</v>
          </cell>
          <cell r="C109">
            <v>6111</v>
          </cell>
          <cell r="D109" t="str">
            <v>SERVENTE</v>
          </cell>
          <cell r="E109" t="str">
            <v>H</v>
          </cell>
          <cell r="F109">
            <v>0.25</v>
          </cell>
          <cell r="G109" t="str">
            <v>12,54</v>
          </cell>
          <cell r="H109">
            <v>3.13</v>
          </cell>
        </row>
        <row r="110">
          <cell r="A110">
            <v>4</v>
          </cell>
          <cell r="B110" t="str">
            <v>COTAÇÃO</v>
          </cell>
          <cell r="C110" t="str">
            <v>INS02</v>
          </cell>
          <cell r="D110" t="str">
            <v>LOCAÇÃO DE MAQ SOLDA PEAD</v>
          </cell>
          <cell r="E110" t="str">
            <v>HORA</v>
          </cell>
          <cell r="F110">
            <v>0.25</v>
          </cell>
          <cell r="G110">
            <v>20</v>
          </cell>
          <cell r="H110">
            <v>5</v>
          </cell>
        </row>
        <row r="112">
          <cell r="A112" t="str">
            <v>C39</v>
          </cell>
          <cell r="B112" t="str">
            <v>LS</v>
          </cell>
          <cell r="C112">
            <v>1.1567000000000001</v>
          </cell>
          <cell r="D112" t="str">
            <v>ASSENTAMENTO DE REDES DE PEAD DE 225MM</v>
          </cell>
          <cell r="E112">
            <v>7</v>
          </cell>
          <cell r="F112">
            <v>84</v>
          </cell>
          <cell r="G112" t="str">
            <v>M</v>
          </cell>
          <cell r="H112">
            <v>10.809999999999999</v>
          </cell>
        </row>
        <row r="113">
          <cell r="A113">
            <v>1</v>
          </cell>
          <cell r="B113" t="str">
            <v>BASE</v>
          </cell>
          <cell r="C113">
            <v>43739</v>
          </cell>
          <cell r="D113" t="str">
            <v>ASSENTAMENTO DE REDES DE PEAD DE 225MM</v>
          </cell>
          <cell r="E113" t="str">
            <v>UNID.</v>
          </cell>
          <cell r="F113" t="str">
            <v>COEF.</v>
          </cell>
          <cell r="G113" t="str">
            <v>P. UNTI</v>
          </cell>
          <cell r="H113" t="str">
            <v>PTOTAL</v>
          </cell>
        </row>
        <row r="114">
          <cell r="A114">
            <v>2</v>
          </cell>
          <cell r="B114" t="str">
            <v>INS-SEMDESONERAÇÃO</v>
          </cell>
          <cell r="C114">
            <v>2696</v>
          </cell>
          <cell r="D114" t="str">
            <v>ENCANADOR OU BOMBEIRO HIDRAULICO</v>
          </cell>
          <cell r="E114" t="str">
            <v>H</v>
          </cell>
          <cell r="F114">
            <v>9.5238095238095233E-2</v>
          </cell>
          <cell r="G114" t="str">
            <v>16,03</v>
          </cell>
          <cell r="H114">
            <v>1.52</v>
          </cell>
        </row>
        <row r="115">
          <cell r="A115">
            <v>3</v>
          </cell>
          <cell r="B115" t="str">
            <v>INS-SEMDESONERAÇÃO</v>
          </cell>
          <cell r="C115">
            <v>6111</v>
          </cell>
          <cell r="D115" t="str">
            <v>SERVENTE</v>
          </cell>
          <cell r="E115" t="str">
            <v>H</v>
          </cell>
          <cell r="F115">
            <v>0.2857142857142857</v>
          </cell>
          <cell r="G115" t="str">
            <v>12,54</v>
          </cell>
          <cell r="H115">
            <v>3.58</v>
          </cell>
        </row>
        <row r="116">
          <cell r="A116">
            <v>4</v>
          </cell>
          <cell r="B116" t="str">
            <v>COTAÇÃO</v>
          </cell>
          <cell r="C116" t="str">
            <v>INS02</v>
          </cell>
          <cell r="D116" t="str">
            <v>LOCAÇÃO DE MAQ SOLDA PEAD</v>
          </cell>
          <cell r="E116" t="str">
            <v>HORA</v>
          </cell>
          <cell r="F116">
            <v>0.2857142857142857</v>
          </cell>
          <cell r="G116">
            <v>20</v>
          </cell>
          <cell r="H116">
            <v>5.71</v>
          </cell>
        </row>
        <row r="118">
          <cell r="A118" t="str">
            <v>C40</v>
          </cell>
          <cell r="B118" t="str">
            <v>LS</v>
          </cell>
          <cell r="C118">
            <v>1.1567000000000001</v>
          </cell>
          <cell r="D118" t="str">
            <v>ASSENTAMENTO DE REDES DE PEAD DE 280MM</v>
          </cell>
          <cell r="E118">
            <v>6</v>
          </cell>
          <cell r="F118">
            <v>72</v>
          </cell>
          <cell r="G118" t="str">
            <v>M</v>
          </cell>
          <cell r="H118">
            <v>12.620000000000001</v>
          </cell>
        </row>
        <row r="119">
          <cell r="A119">
            <v>1</v>
          </cell>
          <cell r="B119" t="str">
            <v>BASE</v>
          </cell>
          <cell r="C119">
            <v>43739</v>
          </cell>
          <cell r="D119" t="str">
            <v>ASSENTAMENTO DE REDES DE PEAD DE 280MM</v>
          </cell>
          <cell r="E119" t="str">
            <v>UNID.</v>
          </cell>
          <cell r="F119" t="str">
            <v>COEF.</v>
          </cell>
          <cell r="G119" t="str">
            <v>P. UNTI</v>
          </cell>
          <cell r="H119" t="str">
            <v>PTOTAL</v>
          </cell>
        </row>
        <row r="120">
          <cell r="A120">
            <v>2</v>
          </cell>
          <cell r="B120" t="str">
            <v>INS-SEMDESONERAÇÃO</v>
          </cell>
          <cell r="C120">
            <v>2696</v>
          </cell>
          <cell r="D120" t="str">
            <v>ENCANADOR OU BOMBEIRO HIDRAULICO</v>
          </cell>
          <cell r="E120" t="str">
            <v>H</v>
          </cell>
          <cell r="F120">
            <v>0.1111111111111111</v>
          </cell>
          <cell r="G120" t="str">
            <v>16,03</v>
          </cell>
          <cell r="H120">
            <v>1.78</v>
          </cell>
        </row>
        <row r="121">
          <cell r="A121">
            <v>3</v>
          </cell>
          <cell r="B121" t="str">
            <v>INS-SEMDESONERAÇÃO</v>
          </cell>
          <cell r="C121">
            <v>6111</v>
          </cell>
          <cell r="D121" t="str">
            <v>SERVENTE</v>
          </cell>
          <cell r="E121" t="str">
            <v>H</v>
          </cell>
          <cell r="F121">
            <v>0.33333333333333331</v>
          </cell>
          <cell r="G121" t="str">
            <v>12,54</v>
          </cell>
          <cell r="H121">
            <v>4.18</v>
          </cell>
        </row>
        <row r="122">
          <cell r="A122">
            <v>4</v>
          </cell>
          <cell r="B122" t="str">
            <v>COTAÇÃO</v>
          </cell>
          <cell r="C122" t="str">
            <v>INS02</v>
          </cell>
          <cell r="D122" t="str">
            <v>LOCAÇÃO DE MAQ SOLDA PEAD</v>
          </cell>
          <cell r="E122" t="str">
            <v>HORA</v>
          </cell>
          <cell r="F122">
            <v>0.33333333333333331</v>
          </cell>
          <cell r="G122">
            <v>20</v>
          </cell>
          <cell r="H122">
            <v>6.66</v>
          </cell>
        </row>
        <row r="124">
          <cell r="A124" t="str">
            <v>C41</v>
          </cell>
          <cell r="B124" t="str">
            <v>LS</v>
          </cell>
          <cell r="C124">
            <v>1.1567000000000001</v>
          </cell>
          <cell r="D124" t="str">
            <v>ASSENTAMENTO DE REDES DE PEAD DE 355MM</v>
          </cell>
          <cell r="E124">
            <v>4.5</v>
          </cell>
          <cell r="F124">
            <v>54</v>
          </cell>
          <cell r="G124" t="str">
            <v>M</v>
          </cell>
          <cell r="H124">
            <v>16.82</v>
          </cell>
        </row>
        <row r="125">
          <cell r="A125">
            <v>1</v>
          </cell>
          <cell r="B125" t="str">
            <v>BASE</v>
          </cell>
          <cell r="C125">
            <v>43739</v>
          </cell>
          <cell r="D125" t="str">
            <v>ASSENTAMENTO DE REDES DE PEAD DE 355MM</v>
          </cell>
          <cell r="E125" t="str">
            <v>UNID.</v>
          </cell>
          <cell r="F125" t="str">
            <v>COEF.</v>
          </cell>
          <cell r="G125" t="str">
            <v>P. UNTI</v>
          </cell>
          <cell r="H125" t="str">
            <v>PTOTAL</v>
          </cell>
        </row>
        <row r="126">
          <cell r="A126">
            <v>2</v>
          </cell>
          <cell r="B126" t="str">
            <v>INS-SEMDESONERAÇÃO</v>
          </cell>
          <cell r="C126">
            <v>2696</v>
          </cell>
          <cell r="D126" t="str">
            <v>ENCANADOR OU BOMBEIRO HIDRAULICO</v>
          </cell>
          <cell r="E126" t="str">
            <v>H</v>
          </cell>
          <cell r="F126">
            <v>0.14814814814814814</v>
          </cell>
          <cell r="G126" t="str">
            <v>16,03</v>
          </cell>
          <cell r="H126">
            <v>2.37</v>
          </cell>
        </row>
        <row r="127">
          <cell r="A127">
            <v>3</v>
          </cell>
          <cell r="B127" t="str">
            <v>INS-SEMDESONERAÇÃO</v>
          </cell>
          <cell r="C127">
            <v>6111</v>
          </cell>
          <cell r="D127" t="str">
            <v>SERVENTE</v>
          </cell>
          <cell r="E127" t="str">
            <v>H</v>
          </cell>
          <cell r="F127">
            <v>0.44444444444444442</v>
          </cell>
          <cell r="G127" t="str">
            <v>12,54</v>
          </cell>
          <cell r="H127">
            <v>5.57</v>
          </cell>
        </row>
        <row r="128">
          <cell r="A128">
            <v>4</v>
          </cell>
          <cell r="B128" t="str">
            <v>COTAÇÃO</v>
          </cell>
          <cell r="C128" t="str">
            <v>INS02</v>
          </cell>
          <cell r="D128" t="str">
            <v>LOCAÇÃO DE MAQ SOLDA PEAD</v>
          </cell>
          <cell r="E128" t="str">
            <v>HORA</v>
          </cell>
          <cell r="F128">
            <v>0.44444444444444442</v>
          </cell>
          <cell r="G128">
            <v>20</v>
          </cell>
          <cell r="H128">
            <v>8.8800000000000008</v>
          </cell>
        </row>
        <row r="130">
          <cell r="A130" t="str">
            <v>C42</v>
          </cell>
          <cell r="B130" t="str">
            <v>LS</v>
          </cell>
          <cell r="C130">
            <v>1.1567000000000001</v>
          </cell>
          <cell r="D130" t="str">
            <v>ASSENTAMENTO DE REDES DE PEAD DE 400MM</v>
          </cell>
          <cell r="E130">
            <v>4</v>
          </cell>
          <cell r="F130">
            <v>48</v>
          </cell>
          <cell r="G130" t="str">
            <v>M</v>
          </cell>
          <cell r="H130">
            <v>18.939999999999998</v>
          </cell>
        </row>
        <row r="131">
          <cell r="A131">
            <v>1</v>
          </cell>
          <cell r="B131" t="str">
            <v>BASE</v>
          </cell>
          <cell r="C131">
            <v>43739</v>
          </cell>
          <cell r="D131" t="str">
            <v>ASSENTAMENTO DE REDES DE PEAD DE 400MM</v>
          </cell>
          <cell r="E131" t="str">
            <v>UNID.</v>
          </cell>
          <cell r="F131" t="str">
            <v>COEF.</v>
          </cell>
          <cell r="G131" t="str">
            <v>P. UNTI</v>
          </cell>
          <cell r="H131" t="str">
            <v>PTOTAL</v>
          </cell>
        </row>
        <row r="132">
          <cell r="A132">
            <v>2</v>
          </cell>
          <cell r="B132" t="str">
            <v>INS-SEMDESONERAÇÃO</v>
          </cell>
          <cell r="C132">
            <v>2696</v>
          </cell>
          <cell r="D132" t="str">
            <v>ENCANADOR OU BOMBEIRO HIDRAULICO</v>
          </cell>
          <cell r="E132" t="str">
            <v>H</v>
          </cell>
          <cell r="F132">
            <v>0.16666666666666666</v>
          </cell>
          <cell r="G132" t="str">
            <v>16,03</v>
          </cell>
          <cell r="H132">
            <v>2.67</v>
          </cell>
        </row>
        <row r="133">
          <cell r="A133">
            <v>3</v>
          </cell>
          <cell r="B133" t="str">
            <v>INS-SEMDESONERAÇÃO</v>
          </cell>
          <cell r="C133">
            <v>6111</v>
          </cell>
          <cell r="D133" t="str">
            <v>SERVENTE</v>
          </cell>
          <cell r="E133" t="str">
            <v>H</v>
          </cell>
          <cell r="F133">
            <v>0.5</v>
          </cell>
          <cell r="G133" t="str">
            <v>12,54</v>
          </cell>
          <cell r="H133">
            <v>6.27</v>
          </cell>
        </row>
        <row r="134">
          <cell r="A134">
            <v>4</v>
          </cell>
          <cell r="B134" t="str">
            <v>COTAÇÃO</v>
          </cell>
          <cell r="C134" t="str">
            <v>INS02</v>
          </cell>
          <cell r="D134" t="str">
            <v>LOCAÇÃO DE MAQ SOLDA PEAD</v>
          </cell>
          <cell r="E134" t="str">
            <v>HORA</v>
          </cell>
          <cell r="F134">
            <v>0.5</v>
          </cell>
          <cell r="G134">
            <v>20</v>
          </cell>
          <cell r="H134">
            <v>10</v>
          </cell>
        </row>
      </sheetData>
      <sheetData sheetId="13">
        <row r="2">
          <cell r="A2" t="str">
            <v>C43</v>
          </cell>
          <cell r="B2" t="str">
            <v>LS</v>
          </cell>
          <cell r="C2">
            <v>1.1567000000000001</v>
          </cell>
          <cell r="D2" t="str">
            <v>INSTALAÇÃO DE HIDRANTE</v>
          </cell>
          <cell r="G2" t="str">
            <v>UNID</v>
          </cell>
          <cell r="H2">
            <v>730.31</v>
          </cell>
        </row>
        <row r="3">
          <cell r="A3">
            <v>1</v>
          </cell>
          <cell r="B3" t="str">
            <v>BASE</v>
          </cell>
          <cell r="C3">
            <v>43739</v>
          </cell>
          <cell r="D3" t="str">
            <v>INSTALAÇÃO DE HIDRANTE</v>
          </cell>
          <cell r="E3" t="str">
            <v>UNID.</v>
          </cell>
          <cell r="F3" t="str">
            <v>COEF.</v>
          </cell>
          <cell r="G3" t="str">
            <v>P. UNTI</v>
          </cell>
          <cell r="H3" t="str">
            <v>PTOTAL</v>
          </cell>
        </row>
        <row r="4">
          <cell r="A4">
            <v>2</v>
          </cell>
          <cell r="B4" t="str">
            <v>INS-SEMDESONERAÇÃO</v>
          </cell>
          <cell r="C4">
            <v>2696</v>
          </cell>
          <cell r="D4" t="str">
            <v>ENCANADOR OU BOMBEIRO HIDRAULICO</v>
          </cell>
          <cell r="E4" t="str">
            <v>H</v>
          </cell>
          <cell r="F4">
            <v>1.5</v>
          </cell>
          <cell r="G4" t="str">
            <v>16,03</v>
          </cell>
          <cell r="H4">
            <v>24.04</v>
          </cell>
        </row>
        <row r="5">
          <cell r="A5">
            <v>3</v>
          </cell>
          <cell r="B5" t="str">
            <v>INS-SEMDESONERAÇÃO</v>
          </cell>
          <cell r="C5">
            <v>6111</v>
          </cell>
          <cell r="D5" t="str">
            <v>SERVENTE</v>
          </cell>
          <cell r="E5" t="str">
            <v>H</v>
          </cell>
          <cell r="F5">
            <v>3</v>
          </cell>
          <cell r="G5" t="str">
            <v>12,54</v>
          </cell>
          <cell r="H5">
            <v>37.619999999999997</v>
          </cell>
        </row>
        <row r="6">
          <cell r="A6">
            <v>4</v>
          </cell>
          <cell r="B6" t="str">
            <v>SER-SEMDESONERAÇÃO</v>
          </cell>
          <cell r="C6">
            <v>90100</v>
          </cell>
          <cell r="D6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6" t="str">
            <v>M3</v>
          </cell>
          <cell r="F6">
            <v>3.6</v>
          </cell>
          <cell r="G6" t="str">
            <v>9,22</v>
          </cell>
          <cell r="H6">
            <v>33.19</v>
          </cell>
        </row>
        <row r="7">
          <cell r="A7">
            <v>5</v>
          </cell>
          <cell r="B7" t="str">
            <v>SER-SEMDESONERAÇÃO</v>
          </cell>
          <cell r="C7" t="str">
            <v>c52a</v>
          </cell>
          <cell r="D7" t="str">
            <v>FORNECIMENTO E REATERRO DE VALA/CAVA COM PÓ_DE_PEDRA</v>
          </cell>
          <cell r="E7" t="str">
            <v>M3</v>
          </cell>
          <cell r="F7">
            <v>3.6</v>
          </cell>
          <cell r="G7">
            <v>105.99549999999999</v>
          </cell>
          <cell r="H7">
            <v>381.58</v>
          </cell>
        </row>
        <row r="8">
          <cell r="A8">
            <v>6</v>
          </cell>
          <cell r="B8" t="str">
            <v>SER-SEMDESONERAÇÃO</v>
          </cell>
          <cell r="C8">
            <v>95302</v>
          </cell>
          <cell r="D8" t="str">
            <v>TRANSPORTE COM CAMINHÃO BASCULANTE 6 M3 EM RODOVIA PAVIMENTADA ( PARA DISTÂNCIAS SUPERIORES A 4 KM)</v>
          </cell>
          <cell r="E8" t="str">
            <v>M3XKM</v>
          </cell>
          <cell r="F8">
            <v>64.800000000000011</v>
          </cell>
          <cell r="G8">
            <v>1.48</v>
          </cell>
          <cell r="H8">
            <v>95.9</v>
          </cell>
        </row>
        <row r="9">
          <cell r="A9">
            <v>7</v>
          </cell>
          <cell r="B9" t="str">
            <v>SER-SEMDESONERAÇÃO</v>
          </cell>
          <cell r="C9">
            <v>72898</v>
          </cell>
          <cell r="D9" t="str">
            <v>CARGA E DESCARGA MECANIZADAS DE ENTULHO EM CAMINHAO BASCULANTE 6 M3</v>
          </cell>
          <cell r="E9" t="str">
            <v>M3</v>
          </cell>
          <cell r="F9">
            <v>4.32</v>
          </cell>
          <cell r="G9" t="str">
            <v>3,30</v>
          </cell>
          <cell r="H9">
            <v>14.25</v>
          </cell>
        </row>
        <row r="10">
          <cell r="A10">
            <v>8</v>
          </cell>
          <cell r="B10" t="str">
            <v>SER-SEMDESONERAÇÃO</v>
          </cell>
          <cell r="C10">
            <v>68333</v>
          </cell>
          <cell r="D10" t="str">
            <v>PISO EM CONCRETO 20 MPA PREPARO MECANICO, ESPESSURA 7CM, INCLUSO JUNTA S DE DILATACAO EM MADEIRA</v>
          </cell>
          <cell r="E10" t="str">
            <v>M2</v>
          </cell>
          <cell r="F10">
            <v>3</v>
          </cell>
          <cell r="G10" t="str">
            <v>47,91</v>
          </cell>
          <cell r="H10">
            <v>143.72999999999999</v>
          </cell>
        </row>
        <row r="12">
          <cell r="A12" t="str">
            <v>C44</v>
          </cell>
          <cell r="B12" t="str">
            <v>LS</v>
          </cell>
          <cell r="C12">
            <v>1.1567000000000001</v>
          </cell>
          <cell r="D12" t="str">
            <v>INSTALAÇÃO DE MACROMEDIDOR - VRP</v>
          </cell>
          <cell r="G12" t="str">
            <v>UNID</v>
          </cell>
          <cell r="H12">
            <v>2128.61</v>
          </cell>
        </row>
        <row r="13">
          <cell r="A13">
            <v>1</v>
          </cell>
          <cell r="B13" t="str">
            <v>BASE</v>
          </cell>
          <cell r="C13">
            <v>43739</v>
          </cell>
          <cell r="D13" t="str">
            <v>INSTALAÇÃO DE MACROMEDIDOR - VRP</v>
          </cell>
          <cell r="E13" t="str">
            <v>UNID.</v>
          </cell>
          <cell r="F13" t="str">
            <v>COEF.</v>
          </cell>
          <cell r="G13" t="str">
            <v>P. UNTI</v>
          </cell>
          <cell r="H13" t="str">
            <v>PTOTAL</v>
          </cell>
        </row>
        <row r="14">
          <cell r="A14">
            <v>2</v>
          </cell>
          <cell r="B14" t="str">
            <v>INS-SEMDESONERAÇÃO</v>
          </cell>
          <cell r="C14">
            <v>2696</v>
          </cell>
          <cell r="D14" t="str">
            <v>ENCANADOR OU BOMBEIRO HIDRAULICO</v>
          </cell>
          <cell r="E14" t="str">
            <v>H</v>
          </cell>
          <cell r="F14">
            <v>5</v>
          </cell>
          <cell r="G14" t="str">
            <v>16,03</v>
          </cell>
          <cell r="H14">
            <v>80.150000000000006</v>
          </cell>
        </row>
        <row r="15">
          <cell r="A15">
            <v>3</v>
          </cell>
          <cell r="B15" t="str">
            <v>INS-SEMDESONERAÇÃO</v>
          </cell>
          <cell r="C15">
            <v>6111</v>
          </cell>
          <cell r="D15" t="str">
            <v>SERVENTE</v>
          </cell>
          <cell r="E15" t="str">
            <v>H</v>
          </cell>
          <cell r="F15">
            <v>15</v>
          </cell>
          <cell r="G15" t="str">
            <v>12,54</v>
          </cell>
          <cell r="H15">
            <v>188.1</v>
          </cell>
        </row>
        <row r="16">
          <cell r="A16">
            <v>4</v>
          </cell>
          <cell r="B16" t="str">
            <v>SER-SEMDESONERAÇÃO</v>
          </cell>
          <cell r="C16">
            <v>90100</v>
          </cell>
          <cell r="D16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16" t="str">
            <v>M3</v>
          </cell>
          <cell r="F16">
            <v>10.26</v>
          </cell>
          <cell r="G16" t="str">
            <v>9,22</v>
          </cell>
          <cell r="H16">
            <v>94.59</v>
          </cell>
        </row>
        <row r="17">
          <cell r="A17">
            <v>5</v>
          </cell>
          <cell r="B17" t="str">
            <v>SER-SEMDESONERAÇÃO</v>
          </cell>
          <cell r="C17" t="str">
            <v>c52a</v>
          </cell>
          <cell r="D17" t="str">
            <v>FORNECIMENTO E REATERRO DE VALA/CAVA COM PÓ_DE_PEDRA</v>
          </cell>
          <cell r="E17" t="str">
            <v>M3</v>
          </cell>
          <cell r="F17">
            <v>10.26</v>
          </cell>
          <cell r="G17">
            <v>105.99549999999999</v>
          </cell>
          <cell r="H17">
            <v>1087.51</v>
          </cell>
        </row>
        <row r="18">
          <cell r="A18">
            <v>6</v>
          </cell>
          <cell r="B18" t="str">
            <v>SER-SEMDESONERAÇÃO</v>
          </cell>
          <cell r="C18">
            <v>95302</v>
          </cell>
          <cell r="D18" t="str">
            <v>TRANSPORTE COM CAMINHÃO BASCULANTE 6 M3 EM RODOVIA PAVIMENTADA ( PARA DISTÂNCIAS SUPERIORES A 4 KM)</v>
          </cell>
          <cell r="E18" t="str">
            <v>M3XKM</v>
          </cell>
          <cell r="F18">
            <v>184.8</v>
          </cell>
          <cell r="G18">
            <v>1.48</v>
          </cell>
          <cell r="H18">
            <v>273.5</v>
          </cell>
        </row>
        <row r="19">
          <cell r="A19">
            <v>7</v>
          </cell>
          <cell r="B19" t="str">
            <v>SER-SEMDESONERAÇÃO</v>
          </cell>
          <cell r="C19">
            <v>72898</v>
          </cell>
          <cell r="D19" t="str">
            <v>CARGA E DESCARGA MECANIZADAS DE ENTULHO EM CAMINHAO BASCULANTE 6 M3</v>
          </cell>
          <cell r="E19" t="str">
            <v>M3</v>
          </cell>
          <cell r="F19">
            <v>12.32</v>
          </cell>
          <cell r="G19" t="str">
            <v>3,30</v>
          </cell>
          <cell r="H19">
            <v>40.65</v>
          </cell>
        </row>
        <row r="20">
          <cell r="A20">
            <v>8</v>
          </cell>
          <cell r="B20" t="str">
            <v>SER-SEMDESONERAÇÃO</v>
          </cell>
          <cell r="C20">
            <v>68333</v>
          </cell>
          <cell r="D20" t="str">
            <v>PISO EM CONCRETO 20 MPA PREPARO MECANICO, ESPESSURA 7CM, INCLUSO JUNTA S DE DILATACAO EM MADEIRA</v>
          </cell>
          <cell r="E20" t="str">
            <v>M2</v>
          </cell>
          <cell r="F20">
            <v>7.6</v>
          </cell>
          <cell r="G20" t="str">
            <v>47,91</v>
          </cell>
          <cell r="H20">
            <v>364.11</v>
          </cell>
        </row>
        <row r="22">
          <cell r="A22" t="str">
            <v>C45</v>
          </cell>
          <cell r="B22" t="str">
            <v>LS</v>
          </cell>
          <cell r="C22">
            <v>1.1567000000000001</v>
          </cell>
          <cell r="D22" t="str">
            <v>ENTRONCAMENTO/CORTE DE REDE DE PEAD DE 63MM</v>
          </cell>
          <cell r="G22" t="str">
            <v>UNID</v>
          </cell>
          <cell r="H22">
            <v>1285.7</v>
          </cell>
        </row>
        <row r="23">
          <cell r="A23">
            <v>1</v>
          </cell>
          <cell r="B23" t="str">
            <v>BASE</v>
          </cell>
          <cell r="C23">
            <v>43739</v>
          </cell>
          <cell r="D23" t="str">
            <v>ENTRONCAMENTO/CORTE DE REDE DE PEAD DE 63MM</v>
          </cell>
          <cell r="E23" t="str">
            <v>UNID.</v>
          </cell>
          <cell r="F23" t="str">
            <v>COEF.</v>
          </cell>
          <cell r="G23" t="str">
            <v>P. UNTI</v>
          </cell>
          <cell r="H23" t="str">
            <v>PTOTAL</v>
          </cell>
        </row>
        <row r="24">
          <cell r="A24">
            <v>2</v>
          </cell>
          <cell r="B24" t="str">
            <v>INS-SEMDESONERAÇÃO</v>
          </cell>
          <cell r="C24">
            <v>2696</v>
          </cell>
          <cell r="D24" t="str">
            <v>ENCANADOR OU BOMBEIRO HIDRAULICO</v>
          </cell>
          <cell r="E24" t="str">
            <v>H</v>
          </cell>
          <cell r="F24">
            <v>1.5</v>
          </cell>
          <cell r="G24" t="str">
            <v>16,03</v>
          </cell>
          <cell r="H24">
            <v>24.04</v>
          </cell>
        </row>
        <row r="25">
          <cell r="A25">
            <v>3</v>
          </cell>
          <cell r="B25" t="str">
            <v>INS-SEMDESONERAÇÃO</v>
          </cell>
          <cell r="C25">
            <v>6111</v>
          </cell>
          <cell r="D25" t="str">
            <v>SERVENTE</v>
          </cell>
          <cell r="E25" t="str">
            <v>H</v>
          </cell>
          <cell r="F25">
            <v>3</v>
          </cell>
          <cell r="G25" t="str">
            <v>12,54</v>
          </cell>
          <cell r="H25">
            <v>37.619999999999997</v>
          </cell>
        </row>
        <row r="26">
          <cell r="A26">
            <v>4</v>
          </cell>
          <cell r="B26" t="str">
            <v>COTAÇÃO</v>
          </cell>
          <cell r="C26" t="str">
            <v>INS02</v>
          </cell>
          <cell r="D26" t="str">
            <v>LOCAÇÃO DE MAQ SOLDA PEAD</v>
          </cell>
          <cell r="E26" t="str">
            <v>HORA</v>
          </cell>
          <cell r="F26">
            <v>0.5</v>
          </cell>
          <cell r="G26">
            <v>20</v>
          </cell>
          <cell r="H26">
            <v>10</v>
          </cell>
        </row>
        <row r="27">
          <cell r="A27">
            <v>5</v>
          </cell>
          <cell r="B27" t="str">
            <v>COTAÇÃO</v>
          </cell>
          <cell r="C27" t="str">
            <v>INS05</v>
          </cell>
          <cell r="D27" t="str">
            <v>Luva Eletrofusão PEAD SDR 11 DE 63</v>
          </cell>
          <cell r="E27" t="str">
            <v>un</v>
          </cell>
          <cell r="F27">
            <v>2</v>
          </cell>
          <cell r="G27">
            <v>14.77</v>
          </cell>
          <cell r="H27">
            <v>29.54</v>
          </cell>
        </row>
        <row r="28">
          <cell r="A28">
            <v>6</v>
          </cell>
          <cell r="B28" t="str">
            <v>COTAÇÃO</v>
          </cell>
          <cell r="C28" t="str">
            <v>INS14</v>
          </cell>
          <cell r="D28" t="str">
            <v>Tubo PEAD PE 80 PN 12,5 DE 63</v>
          </cell>
          <cell r="E28" t="str">
            <v>m</v>
          </cell>
          <cell r="F28">
            <v>2</v>
          </cell>
          <cell r="G28">
            <v>17.77</v>
          </cell>
          <cell r="H28">
            <v>35.54</v>
          </cell>
        </row>
        <row r="29">
          <cell r="A29">
            <v>7</v>
          </cell>
          <cell r="B29" t="str">
            <v>COTAÇÃO</v>
          </cell>
          <cell r="C29" t="str">
            <v>INS19</v>
          </cell>
          <cell r="D29" t="str">
            <v>Tee PEAD PE 80 PN 12,5 DE 63</v>
          </cell>
          <cell r="E29" t="str">
            <v>un</v>
          </cell>
          <cell r="F29">
            <v>1</v>
          </cell>
          <cell r="G29">
            <v>45.03</v>
          </cell>
          <cell r="H29">
            <v>45.03</v>
          </cell>
        </row>
        <row r="30">
          <cell r="A30">
            <v>8</v>
          </cell>
          <cell r="B30" t="str">
            <v>SER-SEMDESONERAÇÃO</v>
          </cell>
          <cell r="C30">
            <v>90100</v>
          </cell>
          <cell r="D30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30" t="str">
            <v>M3</v>
          </cell>
          <cell r="F30">
            <v>4.8</v>
          </cell>
          <cell r="G30" t="str">
            <v>9,22</v>
          </cell>
          <cell r="H30">
            <v>44.25</v>
          </cell>
        </row>
        <row r="31">
          <cell r="A31">
            <v>9</v>
          </cell>
          <cell r="B31" t="str">
            <v>SER-SEMDESONERAÇÃO</v>
          </cell>
          <cell r="C31" t="str">
            <v>c52a</v>
          </cell>
          <cell r="D31" t="str">
            <v>FORNECIMENTO E REATERRO DE VALA/CAVA COM PÓ_DE_PEDRA</v>
          </cell>
          <cell r="E31" t="str">
            <v>M3</v>
          </cell>
          <cell r="F31">
            <v>4.8</v>
          </cell>
          <cell r="G31">
            <v>105.99549999999999</v>
          </cell>
          <cell r="H31">
            <v>508.77</v>
          </cell>
        </row>
        <row r="32">
          <cell r="A32">
            <v>10</v>
          </cell>
          <cell r="B32" t="str">
            <v>SER-SEMDESONERAÇÃO</v>
          </cell>
          <cell r="C32">
            <v>95302</v>
          </cell>
          <cell r="D32" t="str">
            <v>TRANSPORTE COM CAMINHÃO BASCULANTE 6 M3 EM RODOVIA PAVIMENTADA ( PARA DISTÂNCIAS SUPERIORES A 4 KM)</v>
          </cell>
          <cell r="E32" t="str">
            <v>M3XKM</v>
          </cell>
          <cell r="F32">
            <v>52.8</v>
          </cell>
          <cell r="G32">
            <v>1.48</v>
          </cell>
          <cell r="H32">
            <v>78.14</v>
          </cell>
        </row>
        <row r="33">
          <cell r="A33">
            <v>11</v>
          </cell>
          <cell r="B33" t="str">
            <v>SER-SEMDESONERAÇÃO</v>
          </cell>
          <cell r="C33">
            <v>72898</v>
          </cell>
          <cell r="D33" t="str">
            <v>CARGA E DESCARGA MECANIZADAS DE ENTULHO EM CAMINHAO BASCULANTE 6 M3</v>
          </cell>
          <cell r="E33" t="str">
            <v>M3</v>
          </cell>
          <cell r="F33">
            <v>3.52</v>
          </cell>
          <cell r="G33" t="str">
            <v>3,30</v>
          </cell>
          <cell r="H33">
            <v>11.61</v>
          </cell>
        </row>
        <row r="34">
          <cell r="A34">
            <v>12</v>
          </cell>
          <cell r="B34" t="str">
            <v>COTAÇÃO</v>
          </cell>
          <cell r="C34" t="str">
            <v>INS13</v>
          </cell>
          <cell r="D34" t="str">
            <v>RECOMPOSIÇÃO DE PAVIMENTAÇÃO ASFÁLTICA CBUQ 8CM COM PINTURA DE LIGAÇÃO, COM IMPRIMAÇÃO DE BASE DE BRITA GRADUADA DE 20CM - INCLUSIVE DEMOLIÇÃO DE PAVIMENTO ASFÁLTICO E TRANSPORTE</v>
          </cell>
          <cell r="E34" t="str">
            <v>M2</v>
          </cell>
          <cell r="F34">
            <v>4</v>
          </cell>
          <cell r="G34">
            <v>115.28999999999999</v>
          </cell>
          <cell r="H34">
            <v>461.16</v>
          </cell>
        </row>
        <row r="36">
          <cell r="A36" t="str">
            <v>C46</v>
          </cell>
          <cell r="B36" t="str">
            <v>LS</v>
          </cell>
          <cell r="C36">
            <v>1.1567000000000001</v>
          </cell>
          <cell r="D36" t="str">
            <v>ENTRONCAMENTO/CORTE DE REDE DE PEAD DE 90MM</v>
          </cell>
          <cell r="G36" t="str">
            <v>UNID</v>
          </cell>
          <cell r="H36">
            <v>1365.74</v>
          </cell>
        </row>
        <row r="37">
          <cell r="A37">
            <v>1</v>
          </cell>
          <cell r="B37" t="str">
            <v>BASE</v>
          </cell>
          <cell r="C37">
            <v>43739</v>
          </cell>
          <cell r="D37" t="str">
            <v>ENTRONCAMENTO/CORTE DE REDE DE PEAD DE 90MM</v>
          </cell>
          <cell r="E37" t="str">
            <v>UNID.</v>
          </cell>
          <cell r="F37" t="str">
            <v>COEF.</v>
          </cell>
          <cell r="G37" t="str">
            <v>P. UNTI</v>
          </cell>
          <cell r="H37" t="str">
            <v>PTOTAL</v>
          </cell>
        </row>
        <row r="38">
          <cell r="A38">
            <v>2</v>
          </cell>
          <cell r="B38" t="str">
            <v>INS-SEMDESONERAÇÃO</v>
          </cell>
          <cell r="C38">
            <v>2696</v>
          </cell>
          <cell r="D38" t="str">
            <v>ENCANADOR OU BOMBEIRO HIDRAULICO</v>
          </cell>
          <cell r="E38" t="str">
            <v>H</v>
          </cell>
          <cell r="F38">
            <v>1.5</v>
          </cell>
          <cell r="G38" t="str">
            <v>16,03</v>
          </cell>
          <cell r="H38">
            <v>24.04</v>
          </cell>
        </row>
        <row r="39">
          <cell r="A39">
            <v>3</v>
          </cell>
          <cell r="B39" t="str">
            <v>INS-SEMDESONERAÇÃO</v>
          </cell>
          <cell r="C39">
            <v>6111</v>
          </cell>
          <cell r="D39" t="str">
            <v>SERVENTE</v>
          </cell>
          <cell r="E39" t="str">
            <v>H</v>
          </cell>
          <cell r="F39">
            <v>3</v>
          </cell>
          <cell r="G39" t="str">
            <v>12,54</v>
          </cell>
          <cell r="H39">
            <v>37.619999999999997</v>
          </cell>
        </row>
        <row r="40">
          <cell r="A40">
            <v>4</v>
          </cell>
          <cell r="B40" t="str">
            <v>COTAÇÃO</v>
          </cell>
          <cell r="C40" t="str">
            <v>INS02</v>
          </cell>
          <cell r="D40" t="str">
            <v>LOCAÇÃO DE MAQ SOLDA PEAD</v>
          </cell>
          <cell r="E40" t="str">
            <v>HORA</v>
          </cell>
          <cell r="F40">
            <v>0.5</v>
          </cell>
          <cell r="G40">
            <v>20</v>
          </cell>
          <cell r="H40">
            <v>10</v>
          </cell>
        </row>
        <row r="41">
          <cell r="A41">
            <v>5</v>
          </cell>
          <cell r="B41" t="str">
            <v>COTAÇÃO</v>
          </cell>
          <cell r="C41" t="str">
            <v>INS06</v>
          </cell>
          <cell r="D41" t="str">
            <v>Luva Eletrofusão PEAD SDR 11 DE 90</v>
          </cell>
          <cell r="E41" t="str">
            <v>un</v>
          </cell>
          <cell r="F41">
            <v>2</v>
          </cell>
          <cell r="G41">
            <v>22.54</v>
          </cell>
          <cell r="H41">
            <v>45.08</v>
          </cell>
        </row>
        <row r="42">
          <cell r="A42">
            <v>6</v>
          </cell>
          <cell r="B42" t="str">
            <v>COTAÇÃO</v>
          </cell>
          <cell r="C42" t="str">
            <v>INS15</v>
          </cell>
          <cell r="D42" t="str">
            <v>Tubo PEAD PE 80 PN 8 DE 90</v>
          </cell>
          <cell r="E42" t="str">
            <v>m</v>
          </cell>
          <cell r="F42">
            <v>2</v>
          </cell>
          <cell r="G42">
            <v>28.81</v>
          </cell>
          <cell r="H42">
            <v>57.62</v>
          </cell>
        </row>
        <row r="43">
          <cell r="A43">
            <v>7</v>
          </cell>
          <cell r="B43" t="str">
            <v>COTAÇÃO</v>
          </cell>
          <cell r="C43" t="str">
            <v>INS20</v>
          </cell>
          <cell r="D43" t="str">
            <v>Tee PEAD PE 80 PN 8 DE 90</v>
          </cell>
          <cell r="E43" t="str">
            <v>un</v>
          </cell>
          <cell r="F43">
            <v>1</v>
          </cell>
          <cell r="G43">
            <v>87.45</v>
          </cell>
          <cell r="H43">
            <v>87.45</v>
          </cell>
        </row>
        <row r="44">
          <cell r="A44">
            <v>8</v>
          </cell>
          <cell r="B44" t="str">
            <v>SER-SEMDESONERAÇÃO</v>
          </cell>
          <cell r="C44">
            <v>90100</v>
          </cell>
          <cell r="D44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44" t="str">
            <v>M3</v>
          </cell>
          <cell r="F44">
            <v>4.8</v>
          </cell>
          <cell r="G44" t="str">
            <v>9,22</v>
          </cell>
          <cell r="H44">
            <v>44.25</v>
          </cell>
        </row>
        <row r="45">
          <cell r="A45">
            <v>9</v>
          </cell>
          <cell r="B45" t="str">
            <v>SER-SEMDESONERAÇÃO</v>
          </cell>
          <cell r="C45" t="str">
            <v>c52a</v>
          </cell>
          <cell r="D45" t="str">
            <v>FORNECIMENTO E REATERRO DE VALA/CAVA COM PÓ_DE_PEDRA</v>
          </cell>
          <cell r="E45" t="str">
            <v>M3</v>
          </cell>
          <cell r="F45">
            <v>4.8</v>
          </cell>
          <cell r="G45">
            <v>105.99549999999999</v>
          </cell>
          <cell r="H45">
            <v>508.77</v>
          </cell>
        </row>
        <row r="46">
          <cell r="A46">
            <v>10</v>
          </cell>
          <cell r="B46" t="str">
            <v>SER-SEMDESONERAÇÃO</v>
          </cell>
          <cell r="C46">
            <v>95302</v>
          </cell>
          <cell r="D46" t="str">
            <v>TRANSPORTE COM CAMINHÃO BASCULANTE 6 M3 EM RODOVIA PAVIMENTADA ( PARA DISTÂNCIAS SUPERIORES A 4 KM)</v>
          </cell>
          <cell r="E46" t="str">
            <v>M3XKM</v>
          </cell>
          <cell r="F46">
            <v>52.8</v>
          </cell>
          <cell r="G46">
            <v>1.48</v>
          </cell>
          <cell r="H46">
            <v>78.14</v>
          </cell>
        </row>
        <row r="47">
          <cell r="A47">
            <v>11</v>
          </cell>
          <cell r="B47" t="str">
            <v>SER-SEMDESONERAÇÃO</v>
          </cell>
          <cell r="C47">
            <v>72898</v>
          </cell>
          <cell r="D47" t="str">
            <v>CARGA E DESCARGA MECANIZADAS DE ENTULHO EM CAMINHAO BASCULANTE 6 M3</v>
          </cell>
          <cell r="E47" t="str">
            <v>M3</v>
          </cell>
          <cell r="F47">
            <v>3.52</v>
          </cell>
          <cell r="G47" t="str">
            <v>3,30</v>
          </cell>
          <cell r="H47">
            <v>11.61</v>
          </cell>
        </row>
        <row r="48">
          <cell r="A48">
            <v>12</v>
          </cell>
          <cell r="B48" t="str">
            <v>COTAÇÃO</v>
          </cell>
          <cell r="C48" t="str">
            <v>INS13</v>
          </cell>
          <cell r="D48" t="str">
            <v>RECOMPOSIÇÃO DE PAVIMENTAÇÃO ASFÁLTICA CBUQ 8CM COM PINTURA DE LIGAÇÃO, COM IMPRIMAÇÃO DE BASE DE BRITA GRADUADA DE 20CM - INCLUSIVE DEMOLIÇÃO DE PAVIMENTO ASFÁLTICO E TRANSPORTE</v>
          </cell>
          <cell r="E48" t="str">
            <v>M2</v>
          </cell>
          <cell r="F48">
            <v>4</v>
          </cell>
          <cell r="G48">
            <v>115.28999999999999</v>
          </cell>
          <cell r="H48">
            <v>461.16</v>
          </cell>
        </row>
        <row r="50">
          <cell r="A50" t="str">
            <v>C47</v>
          </cell>
          <cell r="B50" t="str">
            <v>LS</v>
          </cell>
          <cell r="C50">
            <v>1.1567000000000001</v>
          </cell>
          <cell r="D50" t="str">
            <v>ENTRONCAMENTO/CORTE DE REDE DE PEAD DE 110MM</v>
          </cell>
          <cell r="G50" t="str">
            <v>UNID</v>
          </cell>
          <cell r="H50">
            <v>1538.22</v>
          </cell>
        </row>
        <row r="51">
          <cell r="A51">
            <v>1</v>
          </cell>
          <cell r="B51" t="str">
            <v>BASE</v>
          </cell>
          <cell r="C51">
            <v>43739</v>
          </cell>
          <cell r="D51" t="str">
            <v>ENTRONCAMENTO/CORTE DE REDE DE PEAD DE 110MM</v>
          </cell>
          <cell r="E51" t="str">
            <v>UNID.</v>
          </cell>
          <cell r="F51" t="str">
            <v>COEF.</v>
          </cell>
          <cell r="G51" t="str">
            <v>P. UNTI</v>
          </cell>
          <cell r="H51" t="str">
            <v>PTOTAL</v>
          </cell>
        </row>
        <row r="52">
          <cell r="A52">
            <v>2</v>
          </cell>
          <cell r="B52" t="str">
            <v>INS-SEMDESONERAÇÃO</v>
          </cell>
          <cell r="C52">
            <v>2696</v>
          </cell>
          <cell r="D52" t="str">
            <v>ENCANADOR OU BOMBEIRO HIDRAULICO</v>
          </cell>
          <cell r="E52" t="str">
            <v>H</v>
          </cell>
          <cell r="F52">
            <v>2</v>
          </cell>
          <cell r="G52" t="str">
            <v>16,03</v>
          </cell>
          <cell r="H52">
            <v>32.06</v>
          </cell>
        </row>
        <row r="53">
          <cell r="A53">
            <v>3</v>
          </cell>
          <cell r="B53" t="str">
            <v>INS-SEMDESONERAÇÃO</v>
          </cell>
          <cell r="C53">
            <v>6111</v>
          </cell>
          <cell r="D53" t="str">
            <v>SERVENTE</v>
          </cell>
          <cell r="E53" t="str">
            <v>H</v>
          </cell>
          <cell r="F53">
            <v>4</v>
          </cell>
          <cell r="G53" t="str">
            <v>12,54</v>
          </cell>
          <cell r="H53">
            <v>50.16</v>
          </cell>
        </row>
        <row r="54">
          <cell r="A54">
            <v>4</v>
          </cell>
          <cell r="B54" t="str">
            <v>COTAÇÃO</v>
          </cell>
          <cell r="C54" t="str">
            <v>INS02</v>
          </cell>
          <cell r="D54" t="str">
            <v>LOCAÇÃO DE MAQ SOLDA PEAD</v>
          </cell>
          <cell r="E54" t="str">
            <v>HORA</v>
          </cell>
          <cell r="F54">
            <v>0.5</v>
          </cell>
          <cell r="G54">
            <v>20</v>
          </cell>
          <cell r="H54">
            <v>10</v>
          </cell>
        </row>
        <row r="55">
          <cell r="A55">
            <v>5</v>
          </cell>
          <cell r="B55" t="str">
            <v>COTAÇÃO</v>
          </cell>
          <cell r="C55" t="str">
            <v>INS07</v>
          </cell>
          <cell r="D55" t="str">
            <v>Luva Eletrofusão PEAD SDR 11 DE 110</v>
          </cell>
          <cell r="E55" t="str">
            <v>un</v>
          </cell>
          <cell r="F55">
            <v>2</v>
          </cell>
          <cell r="G55">
            <v>26.83</v>
          </cell>
          <cell r="H55">
            <v>53.66</v>
          </cell>
        </row>
        <row r="56">
          <cell r="A56">
            <v>6</v>
          </cell>
          <cell r="B56" t="str">
            <v>INSUMO</v>
          </cell>
          <cell r="C56">
            <v>25888</v>
          </cell>
          <cell r="D56" t="str">
            <v>TUBO DE POLIETILENO DE ALTA DENSIDADE, PEAD, PE-80, DE = 110 MM X 10,0 MM PAREDE, ( SDR 11 - PN 12,5 ) PARA REDE DE AGUA OU ESGOTO (NBR 15561)</v>
          </cell>
          <cell r="E56" t="str">
            <v>M</v>
          </cell>
          <cell r="F56">
            <v>2</v>
          </cell>
          <cell r="G56" t="str">
            <v>84,53</v>
          </cell>
          <cell r="H56">
            <v>169.06</v>
          </cell>
        </row>
        <row r="57">
          <cell r="A57">
            <v>7</v>
          </cell>
          <cell r="B57" t="str">
            <v>COTAÇÃO</v>
          </cell>
          <cell r="C57" t="str">
            <v>INS21</v>
          </cell>
          <cell r="D57" t="str">
            <v>Tee PEAD PE 80 PN 8 DE 110</v>
          </cell>
          <cell r="E57" t="str">
            <v>un</v>
          </cell>
          <cell r="F57">
            <v>1</v>
          </cell>
          <cell r="G57">
            <v>119.35</v>
          </cell>
          <cell r="H57">
            <v>119.35</v>
          </cell>
        </row>
        <row r="58">
          <cell r="A58">
            <v>8</v>
          </cell>
          <cell r="B58" t="str">
            <v>SER-SEMDESONERAÇÃO</v>
          </cell>
          <cell r="C58">
            <v>90100</v>
          </cell>
          <cell r="D58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58" t="str">
            <v>M3</v>
          </cell>
          <cell r="F58">
            <v>4.8</v>
          </cell>
          <cell r="G58" t="str">
            <v>9,22</v>
          </cell>
          <cell r="H58">
            <v>44.25</v>
          </cell>
        </row>
        <row r="59">
          <cell r="A59">
            <v>9</v>
          </cell>
          <cell r="B59" t="str">
            <v>SER-SEMDESONERAÇÃO</v>
          </cell>
          <cell r="C59" t="str">
            <v>c52a</v>
          </cell>
          <cell r="D59" t="str">
            <v>FORNECIMENTO E REATERRO DE VALA/CAVA COM PÓ_DE_PEDRA</v>
          </cell>
          <cell r="E59" t="str">
            <v>M3</v>
          </cell>
          <cell r="F59">
            <v>4.8</v>
          </cell>
          <cell r="G59">
            <v>105.99549999999999</v>
          </cell>
          <cell r="H59">
            <v>508.77</v>
          </cell>
        </row>
        <row r="60">
          <cell r="A60">
            <v>10</v>
          </cell>
          <cell r="B60" t="str">
            <v>SER-SEMDESONERAÇÃO</v>
          </cell>
          <cell r="C60">
            <v>95302</v>
          </cell>
          <cell r="D60" t="str">
            <v>TRANSPORTE COM CAMINHÃO BASCULANTE 6 M3 EM RODOVIA PAVIMENTADA ( PARA DISTÂNCIAS SUPERIORES A 4 KM)</v>
          </cell>
          <cell r="E60" t="str">
            <v>M3XKM</v>
          </cell>
          <cell r="F60">
            <v>52.8</v>
          </cell>
          <cell r="G60">
            <v>1.48</v>
          </cell>
          <cell r="H60">
            <v>78.14</v>
          </cell>
        </row>
        <row r="61">
          <cell r="A61">
            <v>11</v>
          </cell>
          <cell r="B61" t="str">
            <v>SER-SEMDESONERAÇÃO</v>
          </cell>
          <cell r="C61">
            <v>72898</v>
          </cell>
          <cell r="D61" t="str">
            <v>CARGA E DESCARGA MECANIZADAS DE ENTULHO EM CAMINHAO BASCULANTE 6 M3</v>
          </cell>
          <cell r="E61" t="str">
            <v>M3</v>
          </cell>
          <cell r="F61">
            <v>3.52</v>
          </cell>
          <cell r="G61" t="str">
            <v>3,30</v>
          </cell>
          <cell r="H61">
            <v>11.61</v>
          </cell>
        </row>
        <row r="62">
          <cell r="A62">
            <v>12</v>
          </cell>
          <cell r="B62" t="str">
            <v>COTAÇÃO</v>
          </cell>
          <cell r="C62" t="str">
            <v>INS13</v>
          </cell>
          <cell r="D62" t="str">
            <v>RECOMPOSIÇÃO DE PAVIMENTAÇÃO ASFÁLTICA CBUQ 8CM COM PINTURA DE LIGAÇÃO, COM IMPRIMAÇÃO DE BASE DE BRITA GRADUADA DE 20CM - INCLUSIVE DEMOLIÇÃO DE PAVIMENTO ASFÁLTICO E TRANSPORTE</v>
          </cell>
          <cell r="E62" t="str">
            <v>M2</v>
          </cell>
          <cell r="F62">
            <v>4</v>
          </cell>
          <cell r="G62">
            <v>115.28999999999999</v>
          </cell>
          <cell r="H62">
            <v>461.16</v>
          </cell>
        </row>
        <row r="64">
          <cell r="A64" t="str">
            <v>C48</v>
          </cell>
          <cell r="B64" t="str">
            <v>LS</v>
          </cell>
          <cell r="C64">
            <v>1.1567000000000001</v>
          </cell>
          <cell r="D64" t="str">
            <v>ENTRONCAMENTO/CORTE DE REDE DE PEAD DE 160MM</v>
          </cell>
          <cell r="G64" t="str">
            <v>UNID</v>
          </cell>
          <cell r="H64">
            <v>2461.77</v>
          </cell>
        </row>
        <row r="65">
          <cell r="A65">
            <v>1</v>
          </cell>
          <cell r="B65" t="str">
            <v>BASE</v>
          </cell>
          <cell r="C65">
            <v>43739</v>
          </cell>
          <cell r="D65" t="str">
            <v>ENTRONCAMENTO/CORTE DE REDE DE PEAD DE 160MM</v>
          </cell>
          <cell r="E65" t="str">
            <v>UNID.</v>
          </cell>
          <cell r="F65" t="str">
            <v>COEF.</v>
          </cell>
          <cell r="G65" t="str">
            <v>P. UNTI</v>
          </cell>
          <cell r="H65" t="str">
            <v>PTOTAL</v>
          </cell>
        </row>
        <row r="66">
          <cell r="A66">
            <v>2</v>
          </cell>
          <cell r="B66" t="str">
            <v>INS-SEMDESONERAÇÃO</v>
          </cell>
          <cell r="C66">
            <v>2696</v>
          </cell>
          <cell r="D66" t="str">
            <v>ENCANADOR OU BOMBEIRO HIDRAULICO</v>
          </cell>
          <cell r="E66" t="str">
            <v>H</v>
          </cell>
          <cell r="F66">
            <v>4</v>
          </cell>
          <cell r="G66" t="str">
            <v>16,03</v>
          </cell>
          <cell r="H66">
            <v>64.12</v>
          </cell>
        </row>
        <row r="67">
          <cell r="A67">
            <v>3</v>
          </cell>
          <cell r="B67" t="str">
            <v>INS-SEMDESONERAÇÃO</v>
          </cell>
          <cell r="C67">
            <v>6111</v>
          </cell>
          <cell r="D67" t="str">
            <v>SERVENTE</v>
          </cell>
          <cell r="E67" t="str">
            <v>H</v>
          </cell>
          <cell r="F67">
            <v>8</v>
          </cell>
          <cell r="G67" t="str">
            <v>12,54</v>
          </cell>
          <cell r="H67">
            <v>100.32</v>
          </cell>
        </row>
        <row r="68">
          <cell r="A68">
            <v>4</v>
          </cell>
          <cell r="B68" t="str">
            <v>COTAÇÃO</v>
          </cell>
          <cell r="C68" t="str">
            <v>INS02</v>
          </cell>
          <cell r="D68" t="str">
            <v>LOCAÇÃO DE MAQ SOLDA PEAD</v>
          </cell>
          <cell r="E68" t="str">
            <v>HORA</v>
          </cell>
          <cell r="F68">
            <v>0.5</v>
          </cell>
          <cell r="G68">
            <v>20</v>
          </cell>
          <cell r="H68">
            <v>10</v>
          </cell>
        </row>
        <row r="69">
          <cell r="A69">
            <v>5</v>
          </cell>
          <cell r="B69" t="str">
            <v>COTAÇÃO</v>
          </cell>
          <cell r="C69" t="str">
            <v>INS08</v>
          </cell>
          <cell r="D69" t="str">
            <v>Luva Eletrofusão PEAD SDR 11 DE 160</v>
          </cell>
          <cell r="E69" t="str">
            <v>un</v>
          </cell>
          <cell r="F69">
            <v>2</v>
          </cell>
          <cell r="G69">
            <v>74.599999999999994</v>
          </cell>
          <cell r="H69">
            <v>149.19999999999999</v>
          </cell>
        </row>
        <row r="70">
          <cell r="A70">
            <v>6</v>
          </cell>
          <cell r="B70" t="str">
            <v>INS-SEMDESONERAÇÃO</v>
          </cell>
          <cell r="C70">
            <v>25878</v>
          </cell>
          <cell r="D70" t="str">
            <v>TUBO DE POLIETILENO DE ALTA DENSIDADE, PEAD, PE-80, DE = 160 MM X 14,6 MM PAREDE, (SDR 11 - PN 12,5 ) PARA REDE DE AGUA OU ESGOTO (NBR 15561)</v>
          </cell>
          <cell r="E70" t="str">
            <v>M</v>
          </cell>
          <cell r="F70">
            <v>2</v>
          </cell>
          <cell r="G70" t="str">
            <v>181,45</v>
          </cell>
          <cell r="H70">
            <v>362.9</v>
          </cell>
        </row>
        <row r="71">
          <cell r="A71">
            <v>7</v>
          </cell>
          <cell r="B71" t="str">
            <v>COTAÇÃO</v>
          </cell>
          <cell r="C71" t="str">
            <v>INS22</v>
          </cell>
          <cell r="D71" t="str">
            <v>Tee PEAD PE 80 PN 8 DE 160</v>
          </cell>
          <cell r="E71" t="str">
            <v>un</v>
          </cell>
          <cell r="F71">
            <v>1</v>
          </cell>
          <cell r="G71">
            <v>203.35</v>
          </cell>
          <cell r="H71">
            <v>203.35</v>
          </cell>
        </row>
        <row r="72">
          <cell r="A72">
            <v>8</v>
          </cell>
          <cell r="B72" t="str">
            <v>SER-SEMDESONERAÇÃO</v>
          </cell>
          <cell r="C72">
            <v>90100</v>
          </cell>
          <cell r="D72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72" t="str">
            <v>M3</v>
          </cell>
          <cell r="F72">
            <v>7.5</v>
          </cell>
          <cell r="G72" t="str">
            <v>9,22</v>
          </cell>
          <cell r="H72">
            <v>69.150000000000006</v>
          </cell>
        </row>
        <row r="73">
          <cell r="A73">
            <v>9</v>
          </cell>
          <cell r="B73" t="str">
            <v>SER-SEMDESONERAÇÃO</v>
          </cell>
          <cell r="C73" t="str">
            <v>c52a</v>
          </cell>
          <cell r="D73" t="str">
            <v>FORNECIMENTO E REATERRO DE VALA/CAVA COM PÓ_DE_PEDRA</v>
          </cell>
          <cell r="E73" t="str">
            <v>M3</v>
          </cell>
          <cell r="F73">
            <v>7.5</v>
          </cell>
          <cell r="G73">
            <v>105.99549999999999</v>
          </cell>
          <cell r="H73">
            <v>794.96</v>
          </cell>
        </row>
        <row r="74">
          <cell r="A74">
            <v>10</v>
          </cell>
          <cell r="B74" t="str">
            <v>SER-SEMDESONERAÇÃO</v>
          </cell>
          <cell r="C74">
            <v>95302</v>
          </cell>
          <cell r="D74" t="str">
            <v>TRANSPORTE COM CAMINHÃO BASCULANTE 6 M3 EM RODOVIA PAVIMENTADA ( PARA DISTÂNCIAS SUPERIORES A 4 KM)</v>
          </cell>
          <cell r="E74" t="str">
            <v>M3XKM</v>
          </cell>
          <cell r="F74">
            <v>77.25</v>
          </cell>
          <cell r="G74">
            <v>1.48</v>
          </cell>
          <cell r="H74">
            <v>114.33</v>
          </cell>
        </row>
        <row r="75">
          <cell r="A75">
            <v>11</v>
          </cell>
          <cell r="B75" t="str">
            <v>SER-SEMDESONERAÇÃO</v>
          </cell>
          <cell r="C75">
            <v>72898</v>
          </cell>
          <cell r="D75" t="str">
            <v>CARGA E DESCARGA MECANIZADAS DE ENTULHO EM CAMINHAO BASCULANTE 6 M3</v>
          </cell>
          <cell r="E75" t="str">
            <v>M3</v>
          </cell>
          <cell r="F75">
            <v>5.15</v>
          </cell>
          <cell r="G75" t="str">
            <v>3,30</v>
          </cell>
          <cell r="H75">
            <v>16.989999999999998</v>
          </cell>
        </row>
        <row r="76">
          <cell r="A76">
            <v>12</v>
          </cell>
          <cell r="B76" t="str">
            <v>COTAÇÃO</v>
          </cell>
          <cell r="C76" t="str">
            <v>INS13</v>
          </cell>
          <cell r="D76" t="str">
            <v>RECOMPOSIÇÃO DE PAVIMENTAÇÃO ASFÁLTICA CBUQ 8CM COM PINTURA DE LIGAÇÃO, COM IMPRIMAÇÃO DE BASE DE BRITA GRADUADA DE 20CM - INCLUSIVE DEMOLIÇÃO DE PAVIMENTO ASFÁLTICO E TRANSPORTE</v>
          </cell>
          <cell r="E76" t="str">
            <v>M2</v>
          </cell>
          <cell r="F76">
            <v>5</v>
          </cell>
          <cell r="G76">
            <v>115.28999999999999</v>
          </cell>
          <cell r="H76">
            <v>576.45000000000005</v>
          </cell>
        </row>
        <row r="78">
          <cell r="A78" t="str">
            <v>C49</v>
          </cell>
          <cell r="B78" t="str">
            <v>LS</v>
          </cell>
          <cell r="C78">
            <v>1.1567000000000001</v>
          </cell>
          <cell r="D78" t="str">
            <v>ENTRONCAMENTO/CORTE DE REDE DE PEAD DE 225MM</v>
          </cell>
          <cell r="G78" t="str">
            <v>UNID</v>
          </cell>
          <cell r="H78">
            <v>3400.38</v>
          </cell>
        </row>
        <row r="79">
          <cell r="A79">
            <v>1</v>
          </cell>
          <cell r="B79" t="str">
            <v>BASE</v>
          </cell>
          <cell r="C79">
            <v>43739</v>
          </cell>
          <cell r="D79" t="str">
            <v>ENTRONCAMENTO/CORTE DE REDE DE PEAD DE 225MM</v>
          </cell>
          <cell r="E79" t="str">
            <v>UNID.</v>
          </cell>
          <cell r="F79" t="str">
            <v>COEF.</v>
          </cell>
          <cell r="G79" t="str">
            <v>P. UNTI</v>
          </cell>
          <cell r="H79" t="str">
            <v>PTOTAL</v>
          </cell>
        </row>
        <row r="80">
          <cell r="A80">
            <v>2</v>
          </cell>
          <cell r="B80" t="str">
            <v>INS-SEMDESONERAÇÃO</v>
          </cell>
          <cell r="C80">
            <v>2696</v>
          </cell>
          <cell r="D80" t="str">
            <v>ENCANADOR OU BOMBEIRO HIDRAULICO</v>
          </cell>
          <cell r="E80" t="str">
            <v>H</v>
          </cell>
          <cell r="F80">
            <v>4</v>
          </cell>
          <cell r="G80" t="str">
            <v>16,03</v>
          </cell>
          <cell r="H80">
            <v>64.12</v>
          </cell>
        </row>
        <row r="81">
          <cell r="A81">
            <v>3</v>
          </cell>
          <cell r="B81" t="str">
            <v>INS-SEMDESONERAÇÃO</v>
          </cell>
          <cell r="C81">
            <v>6111</v>
          </cell>
          <cell r="D81" t="str">
            <v>SERVENTE</v>
          </cell>
          <cell r="E81" t="str">
            <v>H</v>
          </cell>
          <cell r="F81">
            <v>8</v>
          </cell>
          <cell r="G81" t="str">
            <v>12,54</v>
          </cell>
          <cell r="H81">
            <v>100.32</v>
          </cell>
        </row>
        <row r="82">
          <cell r="A82">
            <v>4</v>
          </cell>
          <cell r="B82" t="str">
            <v>COTAÇÃO</v>
          </cell>
          <cell r="C82" t="str">
            <v>INS02</v>
          </cell>
          <cell r="D82" t="str">
            <v>LOCAÇÃO DE MAQ SOLDA PEAD</v>
          </cell>
          <cell r="E82" t="str">
            <v>HORA</v>
          </cell>
          <cell r="F82">
            <v>0.5</v>
          </cell>
          <cell r="G82">
            <v>20</v>
          </cell>
          <cell r="H82">
            <v>10</v>
          </cell>
        </row>
        <row r="83">
          <cell r="A83">
            <v>5</v>
          </cell>
          <cell r="B83" t="str">
            <v>COTAÇÃO</v>
          </cell>
          <cell r="C83" t="str">
            <v>INS09</v>
          </cell>
          <cell r="D83" t="str">
            <v>Luva Eletrofusão PEAD SDR 11 DE 225</v>
          </cell>
          <cell r="E83" t="str">
            <v>un</v>
          </cell>
          <cell r="F83">
            <v>2</v>
          </cell>
          <cell r="G83">
            <v>207.21</v>
          </cell>
          <cell r="H83">
            <v>414.42</v>
          </cell>
        </row>
        <row r="84">
          <cell r="A84">
            <v>6</v>
          </cell>
          <cell r="B84" t="str">
            <v>COTAÇÃO</v>
          </cell>
          <cell r="C84" t="str">
            <v>INS16</v>
          </cell>
          <cell r="D84" t="str">
            <v>Tubo PEAD PE 80 PN 8 DE 225</v>
          </cell>
          <cell r="E84" t="str">
            <v>m</v>
          </cell>
          <cell r="F84">
            <v>2</v>
          </cell>
          <cell r="G84">
            <v>191.11</v>
          </cell>
          <cell r="H84">
            <v>382.22</v>
          </cell>
        </row>
        <row r="85">
          <cell r="A85">
            <v>7</v>
          </cell>
          <cell r="B85" t="str">
            <v>COTAÇÃO</v>
          </cell>
          <cell r="C85" t="str">
            <v>INS23</v>
          </cell>
          <cell r="D85" t="str">
            <v>Tee PEAD PE 80 PN 8 DE 225</v>
          </cell>
          <cell r="E85" t="str">
            <v>un</v>
          </cell>
          <cell r="F85">
            <v>1</v>
          </cell>
          <cell r="G85">
            <v>857.42</v>
          </cell>
          <cell r="H85">
            <v>857.42</v>
          </cell>
        </row>
        <row r="86">
          <cell r="A86">
            <v>8</v>
          </cell>
          <cell r="B86" t="str">
            <v>SER-SEMDESONERAÇÃO</v>
          </cell>
          <cell r="C86">
            <v>90100</v>
          </cell>
          <cell r="D86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86" t="str">
            <v>M3</v>
          </cell>
          <cell r="F86">
            <v>7.5</v>
          </cell>
          <cell r="G86" t="str">
            <v>9,22</v>
          </cell>
          <cell r="H86">
            <v>69.150000000000006</v>
          </cell>
        </row>
        <row r="87">
          <cell r="A87">
            <v>9</v>
          </cell>
          <cell r="B87" t="str">
            <v>SER-SEMDESONERAÇÃO</v>
          </cell>
          <cell r="C87" t="str">
            <v>c52a</v>
          </cell>
          <cell r="D87" t="str">
            <v>FORNECIMENTO E REATERRO DE VALA/CAVA COM PÓ_DE_PEDRA</v>
          </cell>
          <cell r="E87" t="str">
            <v>M3</v>
          </cell>
          <cell r="F87">
            <v>7.5</v>
          </cell>
          <cell r="G87">
            <v>105.99549999999999</v>
          </cell>
          <cell r="H87">
            <v>794.96</v>
          </cell>
        </row>
        <row r="88">
          <cell r="A88">
            <v>10</v>
          </cell>
          <cell r="B88" t="str">
            <v>SER-SEMDESONERAÇÃO</v>
          </cell>
          <cell r="C88">
            <v>95302</v>
          </cell>
          <cell r="D88" t="str">
            <v>TRANSPORTE COM CAMINHÃO BASCULANTE 6 M3 EM RODOVIA PAVIMENTADA ( PARA DISTÂNCIAS SUPERIORES A 4 KM)</v>
          </cell>
          <cell r="E88" t="str">
            <v>M3XKM</v>
          </cell>
          <cell r="F88">
            <v>77.25</v>
          </cell>
          <cell r="G88">
            <v>1.48</v>
          </cell>
          <cell r="H88">
            <v>114.33</v>
          </cell>
        </row>
        <row r="89">
          <cell r="A89">
            <v>11</v>
          </cell>
          <cell r="B89" t="str">
            <v>SER-SEMDESONERAÇÃO</v>
          </cell>
          <cell r="C89">
            <v>72898</v>
          </cell>
          <cell r="D89" t="str">
            <v>CARGA E DESCARGA MECANIZADAS DE ENTULHO EM CAMINHAO BASCULANTE 6 M3</v>
          </cell>
          <cell r="E89" t="str">
            <v>M3</v>
          </cell>
          <cell r="F89">
            <v>5.15</v>
          </cell>
          <cell r="G89" t="str">
            <v>3,30</v>
          </cell>
          <cell r="H89">
            <v>16.989999999999998</v>
          </cell>
        </row>
        <row r="90">
          <cell r="A90">
            <v>12</v>
          </cell>
          <cell r="B90" t="str">
            <v>COTAÇÃO</v>
          </cell>
          <cell r="C90" t="str">
            <v>INS13</v>
          </cell>
          <cell r="D90" t="str">
            <v>RECOMPOSIÇÃO DE PAVIMENTAÇÃO ASFÁLTICA CBUQ 8CM COM PINTURA DE LIGAÇÃO, COM IMPRIMAÇÃO DE BASE DE BRITA GRADUADA DE 20CM - INCLUSIVE DEMOLIÇÃO DE PAVIMENTO ASFÁLTICO E TRANSPORTE</v>
          </cell>
          <cell r="E90" t="str">
            <v>M2</v>
          </cell>
          <cell r="F90">
            <v>5</v>
          </cell>
          <cell r="G90">
            <v>115.28999999999999</v>
          </cell>
          <cell r="H90">
            <v>576.45000000000005</v>
          </cell>
        </row>
        <row r="92">
          <cell r="A92" t="str">
            <v>C50</v>
          </cell>
          <cell r="B92" t="str">
            <v>LS</v>
          </cell>
          <cell r="C92">
            <v>1.1567000000000001</v>
          </cell>
          <cell r="D92" t="str">
            <v>ENTRONCAMENTO/CORTE DE REDE DE PEAD DE 280MM</v>
          </cell>
          <cell r="G92" t="str">
            <v>UNID</v>
          </cell>
          <cell r="H92">
            <v>6953.7300000000005</v>
          </cell>
        </row>
        <row r="93">
          <cell r="A93">
            <v>1</v>
          </cell>
          <cell r="B93" t="str">
            <v>BASE</v>
          </cell>
          <cell r="C93">
            <v>43739</v>
          </cell>
          <cell r="D93" t="str">
            <v>ENTRONCAMENTO/CORTE DE REDE DE PEAD DE 280MM</v>
          </cell>
          <cell r="E93" t="str">
            <v>UNID.</v>
          </cell>
          <cell r="F93" t="str">
            <v>COEF.</v>
          </cell>
          <cell r="G93" t="str">
            <v>P. UNTI</v>
          </cell>
          <cell r="H93" t="str">
            <v>PTOTAL</v>
          </cell>
        </row>
        <row r="94">
          <cell r="A94">
            <v>2</v>
          </cell>
          <cell r="B94" t="str">
            <v>INS-SEMDESONERAÇÃO</v>
          </cell>
          <cell r="C94">
            <v>2696</v>
          </cell>
          <cell r="D94" t="str">
            <v>ENCANADOR OU BOMBEIRO HIDRAULICO</v>
          </cell>
          <cell r="E94" t="str">
            <v>H</v>
          </cell>
          <cell r="F94">
            <v>4</v>
          </cell>
          <cell r="G94" t="str">
            <v>16,03</v>
          </cell>
          <cell r="H94">
            <v>64.12</v>
          </cell>
        </row>
        <row r="95">
          <cell r="A95">
            <v>3</v>
          </cell>
          <cell r="B95" t="str">
            <v>INS-SEMDESONERAÇÃO</v>
          </cell>
          <cell r="C95">
            <v>6111</v>
          </cell>
          <cell r="D95" t="str">
            <v>SERVENTE</v>
          </cell>
          <cell r="E95" t="str">
            <v>H</v>
          </cell>
          <cell r="F95">
            <v>8</v>
          </cell>
          <cell r="G95" t="str">
            <v>12,54</v>
          </cell>
          <cell r="H95">
            <v>100.32</v>
          </cell>
        </row>
        <row r="96">
          <cell r="A96">
            <v>4</v>
          </cell>
          <cell r="B96" t="str">
            <v>COTAÇÃO</v>
          </cell>
          <cell r="C96" t="str">
            <v>INS02</v>
          </cell>
          <cell r="D96" t="str">
            <v>LOCAÇÃO DE MAQ SOLDA PEAD</v>
          </cell>
          <cell r="E96" t="str">
            <v>HORA</v>
          </cell>
          <cell r="F96">
            <v>0.5</v>
          </cell>
          <cell r="G96">
            <v>20</v>
          </cell>
          <cell r="H96">
            <v>10</v>
          </cell>
        </row>
        <row r="97">
          <cell r="A97">
            <v>5</v>
          </cell>
          <cell r="B97" t="str">
            <v>COTAÇÃO</v>
          </cell>
          <cell r="C97" t="str">
            <v>INS10</v>
          </cell>
          <cell r="D97" t="str">
            <v>Luva Eletrofusão PEAD SDR 11 DE 280</v>
          </cell>
          <cell r="E97" t="str">
            <v>un</v>
          </cell>
          <cell r="F97">
            <v>2</v>
          </cell>
          <cell r="G97">
            <v>581.16999999999996</v>
          </cell>
          <cell r="H97">
            <v>1162.3399999999999</v>
          </cell>
        </row>
        <row r="98">
          <cell r="A98">
            <v>6</v>
          </cell>
          <cell r="B98" t="str">
            <v>COTAÇÃO</v>
          </cell>
          <cell r="C98" t="str">
            <v>INS17</v>
          </cell>
          <cell r="D98" t="str">
            <v>Tubo PEAD PE 80 PN 8 DE 280</v>
          </cell>
          <cell r="E98" t="str">
            <v>m</v>
          </cell>
          <cell r="F98">
            <v>2</v>
          </cell>
          <cell r="G98">
            <v>314.27999999999997</v>
          </cell>
          <cell r="H98">
            <v>628.55999999999995</v>
          </cell>
        </row>
        <row r="99">
          <cell r="A99">
            <v>7</v>
          </cell>
          <cell r="B99" t="str">
            <v>COTAÇÃO</v>
          </cell>
          <cell r="C99" t="str">
            <v>INS24</v>
          </cell>
          <cell r="D99" t="str">
            <v>Tee PEAD PE 80 PN 8 DE 280</v>
          </cell>
          <cell r="E99" t="str">
            <v>un</v>
          </cell>
          <cell r="F99">
            <v>1</v>
          </cell>
          <cell r="G99">
            <v>2150.69</v>
          </cell>
          <cell r="H99">
            <v>2150.69</v>
          </cell>
        </row>
        <row r="100">
          <cell r="A100">
            <v>8</v>
          </cell>
          <cell r="B100" t="str">
            <v>SER-SEMDESONERAÇÃO</v>
          </cell>
          <cell r="C100">
            <v>90100</v>
          </cell>
          <cell r="D100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100" t="str">
            <v>M3</v>
          </cell>
          <cell r="F100">
            <v>15</v>
          </cell>
          <cell r="G100" t="str">
            <v>9,22</v>
          </cell>
          <cell r="H100">
            <v>138.30000000000001</v>
          </cell>
        </row>
        <row r="101">
          <cell r="A101">
            <v>9</v>
          </cell>
          <cell r="B101" t="str">
            <v>SER-SEMDESONERAÇÃO</v>
          </cell>
          <cell r="C101" t="str">
            <v>c52a</v>
          </cell>
          <cell r="D101" t="str">
            <v>FORNECIMENTO E REATERRO DE VALA/CAVA COM PÓ_DE_PEDRA</v>
          </cell>
          <cell r="E101" t="str">
            <v>M3</v>
          </cell>
          <cell r="F101">
            <v>15</v>
          </cell>
          <cell r="G101">
            <v>105.99549999999999</v>
          </cell>
          <cell r="H101">
            <v>1589.93</v>
          </cell>
        </row>
        <row r="102">
          <cell r="A102">
            <v>10</v>
          </cell>
          <cell r="B102" t="str">
            <v>SER-SEMDESONERAÇÃO</v>
          </cell>
          <cell r="C102">
            <v>95302</v>
          </cell>
          <cell r="D102" t="str">
            <v>TRANSPORTE COM CAMINHÃO BASCULANTE 6 M3 EM RODOVIA PAVIMENTADA ( PARA DISTÂNCIAS SUPERIORES A 4 KM)</v>
          </cell>
          <cell r="E102" t="str">
            <v>M3XKM</v>
          </cell>
          <cell r="F102">
            <v>144</v>
          </cell>
          <cell r="G102">
            <v>1.48</v>
          </cell>
          <cell r="H102">
            <v>213.12</v>
          </cell>
        </row>
        <row r="103">
          <cell r="A103">
            <v>11</v>
          </cell>
          <cell r="B103" t="str">
            <v>SER-SEMDESONERAÇÃO</v>
          </cell>
          <cell r="C103">
            <v>72898</v>
          </cell>
          <cell r="D103" t="str">
            <v>CARGA E DESCARGA MECANIZADAS DE ENTULHO EM CAMINHAO BASCULANTE 6 M3</v>
          </cell>
          <cell r="E103" t="str">
            <v>M3</v>
          </cell>
          <cell r="F103">
            <v>9.6</v>
          </cell>
          <cell r="G103" t="str">
            <v>3,30</v>
          </cell>
          <cell r="H103">
            <v>31.68</v>
          </cell>
        </row>
        <row r="104">
          <cell r="A104">
            <v>12</v>
          </cell>
          <cell r="B104" t="str">
            <v>COTAÇÃO</v>
          </cell>
          <cell r="C104" t="str">
            <v>INS13</v>
          </cell>
          <cell r="D104" t="str">
            <v>RECOMPOSIÇÃO DE PAVIMENTAÇÃO ASFÁLTICA CBUQ 8CM COM PINTURA DE LIGAÇÃO, COM IMPRIMAÇÃO DE BASE DE BRITA GRADUADA DE 20CM - INCLUSIVE DEMOLIÇÃO DE PAVIMENTO ASFÁLTICO E TRANSPORTE</v>
          </cell>
          <cell r="E104" t="str">
            <v>M2</v>
          </cell>
          <cell r="F104">
            <v>7.5</v>
          </cell>
          <cell r="G104">
            <v>115.28999999999999</v>
          </cell>
          <cell r="H104">
            <v>864.67</v>
          </cell>
        </row>
        <row r="106">
          <cell r="A106" t="str">
            <v>C51</v>
          </cell>
          <cell r="B106" t="str">
            <v>LS</v>
          </cell>
          <cell r="C106">
            <v>1.1567000000000001</v>
          </cell>
          <cell r="D106" t="str">
            <v>ENTRONCAMENTO/CORTE DE REDE DE PEAD DE 355MM</v>
          </cell>
          <cell r="G106" t="str">
            <v>UNID</v>
          </cell>
          <cell r="H106">
            <v>11189.7</v>
          </cell>
        </row>
        <row r="107">
          <cell r="A107">
            <v>1</v>
          </cell>
          <cell r="B107" t="str">
            <v>BASE</v>
          </cell>
          <cell r="C107">
            <v>43739</v>
          </cell>
          <cell r="D107" t="str">
            <v>ENTRONCAMENTO/CORTE DE REDE DE PEAD DE 355MM</v>
          </cell>
          <cell r="E107" t="str">
            <v>UNID.</v>
          </cell>
          <cell r="F107" t="str">
            <v>COEF.</v>
          </cell>
          <cell r="G107" t="str">
            <v>P. UNTI</v>
          </cell>
          <cell r="H107" t="str">
            <v>PTOTAL</v>
          </cell>
        </row>
        <row r="108">
          <cell r="A108">
            <v>2</v>
          </cell>
          <cell r="B108" t="str">
            <v>INS-SEMDESONERAÇÃO</v>
          </cell>
          <cell r="C108">
            <v>2696</v>
          </cell>
          <cell r="D108" t="str">
            <v>ENCANADOR OU BOMBEIRO HIDRAULICO</v>
          </cell>
          <cell r="E108" t="str">
            <v>H</v>
          </cell>
          <cell r="F108">
            <v>6</v>
          </cell>
          <cell r="G108" t="str">
            <v>16,03</v>
          </cell>
          <cell r="H108">
            <v>96.18</v>
          </cell>
        </row>
        <row r="109">
          <cell r="A109">
            <v>3</v>
          </cell>
          <cell r="B109" t="str">
            <v>INS-SEMDESONERAÇÃO</v>
          </cell>
          <cell r="C109">
            <v>6111</v>
          </cell>
          <cell r="D109" t="str">
            <v>SERVENTE</v>
          </cell>
          <cell r="E109" t="str">
            <v>H</v>
          </cell>
          <cell r="F109">
            <v>12</v>
          </cell>
          <cell r="G109" t="str">
            <v>12,54</v>
          </cell>
          <cell r="H109">
            <v>150.47999999999999</v>
          </cell>
        </row>
        <row r="110">
          <cell r="A110">
            <v>4</v>
          </cell>
          <cell r="B110" t="str">
            <v>COTAÇÃO</v>
          </cell>
          <cell r="C110" t="str">
            <v>INS02</v>
          </cell>
          <cell r="D110" t="str">
            <v>LOCAÇÃO DE MAQ SOLDA PEAD</v>
          </cell>
          <cell r="E110" t="str">
            <v>HORA</v>
          </cell>
          <cell r="F110">
            <v>0.5</v>
          </cell>
          <cell r="G110">
            <v>20</v>
          </cell>
          <cell r="H110">
            <v>10</v>
          </cell>
        </row>
        <row r="111">
          <cell r="A111">
            <v>5</v>
          </cell>
          <cell r="B111" t="str">
            <v>COTAÇÃO</v>
          </cell>
          <cell r="C111" t="str">
            <v>INS11</v>
          </cell>
          <cell r="D111" t="str">
            <v>Luva Eletrofusão PEAD SDR 11 DE 355</v>
          </cell>
          <cell r="E111" t="str">
            <v>un</v>
          </cell>
          <cell r="F111">
            <v>2</v>
          </cell>
          <cell r="G111">
            <v>1672.2</v>
          </cell>
          <cell r="H111">
            <v>3344.4</v>
          </cell>
        </row>
        <row r="112">
          <cell r="A112">
            <v>6</v>
          </cell>
          <cell r="B112" t="str">
            <v>COTAÇÃO</v>
          </cell>
          <cell r="C112" t="str">
            <v>INS18</v>
          </cell>
          <cell r="D112" t="str">
            <v>Tubo PEAD PE 80 PN 8 DE 355</v>
          </cell>
          <cell r="E112" t="str">
            <v>m</v>
          </cell>
          <cell r="F112">
            <v>2</v>
          </cell>
          <cell r="G112">
            <v>397.5</v>
          </cell>
          <cell r="H112">
            <v>795</v>
          </cell>
        </row>
        <row r="113">
          <cell r="A113">
            <v>7</v>
          </cell>
          <cell r="B113" t="str">
            <v>COTAÇÃO</v>
          </cell>
          <cell r="C113" t="str">
            <v>INS25</v>
          </cell>
          <cell r="D113" t="str">
            <v>Tee PEAD PE 80 PN 8 DE 355</v>
          </cell>
          <cell r="E113" t="str">
            <v>un</v>
          </cell>
          <cell r="F113">
            <v>1</v>
          </cell>
          <cell r="G113">
            <v>3955.94</v>
          </cell>
          <cell r="H113">
            <v>3955.94</v>
          </cell>
        </row>
        <row r="114">
          <cell r="A114">
            <v>8</v>
          </cell>
          <cell r="B114" t="str">
            <v>SER-SEMDESONERAÇÃO</v>
          </cell>
          <cell r="C114">
            <v>90100</v>
          </cell>
          <cell r="D114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114" t="str">
            <v>M3</v>
          </cell>
          <cell r="F114">
            <v>15</v>
          </cell>
          <cell r="G114" t="str">
            <v>9,22</v>
          </cell>
          <cell r="H114">
            <v>138.30000000000001</v>
          </cell>
        </row>
        <row r="115">
          <cell r="A115">
            <v>9</v>
          </cell>
          <cell r="B115" t="str">
            <v>SER-SEMDESONERAÇÃO</v>
          </cell>
          <cell r="C115" t="str">
            <v>c52a</v>
          </cell>
          <cell r="D115" t="str">
            <v>FORNECIMENTO E REATERRO DE VALA/CAVA COM PÓ_DE_PEDRA</v>
          </cell>
          <cell r="E115" t="str">
            <v>M3</v>
          </cell>
          <cell r="F115">
            <v>15</v>
          </cell>
          <cell r="G115">
            <v>105.99549999999999</v>
          </cell>
          <cell r="H115">
            <v>1589.93</v>
          </cell>
        </row>
        <row r="116">
          <cell r="A116">
            <v>10</v>
          </cell>
          <cell r="B116" t="str">
            <v>SER-SEMDESONERAÇÃO</v>
          </cell>
          <cell r="C116">
            <v>95302</v>
          </cell>
          <cell r="D116" t="str">
            <v>TRANSPORTE COM CAMINHÃO BASCULANTE 6 M3 EM RODOVIA PAVIMENTADA ( PARA DISTÂNCIAS SUPERIORES A 4 KM)</v>
          </cell>
          <cell r="E116" t="str">
            <v>M3XKM</v>
          </cell>
          <cell r="F116">
            <v>144</v>
          </cell>
          <cell r="G116">
            <v>1.48</v>
          </cell>
          <cell r="H116">
            <v>213.12</v>
          </cell>
        </row>
        <row r="117">
          <cell r="A117">
            <v>11</v>
          </cell>
          <cell r="B117" t="str">
            <v>SER-SEMDESONERAÇÃO</v>
          </cell>
          <cell r="C117">
            <v>72898</v>
          </cell>
          <cell r="D117" t="str">
            <v>CARGA E DESCARGA MECANIZADAS DE ENTULHO EM CAMINHAO BASCULANTE 6 M3</v>
          </cell>
          <cell r="E117" t="str">
            <v>M3</v>
          </cell>
          <cell r="F117">
            <v>9.6</v>
          </cell>
          <cell r="G117" t="str">
            <v>3,30</v>
          </cell>
          <cell r="H117">
            <v>31.68</v>
          </cell>
        </row>
        <row r="118">
          <cell r="A118">
            <v>12</v>
          </cell>
          <cell r="B118" t="str">
            <v>COTAÇÃO</v>
          </cell>
          <cell r="C118" t="str">
            <v>INS13</v>
          </cell>
          <cell r="D118" t="str">
            <v>RECOMPOSIÇÃO DE PAVIMENTAÇÃO ASFÁLTICA CBUQ 8CM COM PINTURA DE LIGAÇÃO, COM IMPRIMAÇÃO DE BASE DE BRITA GRADUADA DE 20CM - INCLUSIVE DEMOLIÇÃO DE PAVIMENTO ASFÁLTICO E TRANSPORTE</v>
          </cell>
          <cell r="E118" t="str">
            <v>M2</v>
          </cell>
          <cell r="F118">
            <v>7.5</v>
          </cell>
          <cell r="G118">
            <v>115.28999999999999</v>
          </cell>
          <cell r="H118">
            <v>864.67</v>
          </cell>
        </row>
        <row r="120">
          <cell r="A120" t="str">
            <v>C52</v>
          </cell>
          <cell r="B120" t="str">
            <v>LS</v>
          </cell>
          <cell r="C120">
            <v>1.1567000000000001</v>
          </cell>
          <cell r="D120" t="str">
            <v>ENTRONCAMENTO/CORTE DE REDE DE PEAD DE 400MM</v>
          </cell>
          <cell r="G120" t="str">
            <v>UNID</v>
          </cell>
          <cell r="H120">
            <v>16109.86</v>
          </cell>
        </row>
        <row r="121">
          <cell r="A121">
            <v>1</v>
          </cell>
          <cell r="B121" t="str">
            <v>BASE</v>
          </cell>
          <cell r="C121">
            <v>43739</v>
          </cell>
          <cell r="D121" t="str">
            <v>ENTRONCAMENTO/CORTE DE REDE DE PEAD DE 400MM</v>
          </cell>
          <cell r="E121" t="str">
            <v>UNID.</v>
          </cell>
          <cell r="F121" t="str">
            <v>COEF.</v>
          </cell>
          <cell r="G121" t="str">
            <v>P. UNTI</v>
          </cell>
          <cell r="H121" t="str">
            <v>PTOTAL</v>
          </cell>
        </row>
        <row r="122">
          <cell r="A122">
            <v>2</v>
          </cell>
          <cell r="B122" t="str">
            <v>INS-SEMDESONERAÇÃO</v>
          </cell>
          <cell r="C122">
            <v>2696</v>
          </cell>
          <cell r="D122" t="str">
            <v>ENCANADOR OU BOMBEIRO HIDRAULICO</v>
          </cell>
          <cell r="E122" t="str">
            <v>H</v>
          </cell>
          <cell r="F122">
            <v>6</v>
          </cell>
          <cell r="G122" t="str">
            <v>16,03</v>
          </cell>
          <cell r="H122">
            <v>96.18</v>
          </cell>
        </row>
        <row r="123">
          <cell r="A123">
            <v>3</v>
          </cell>
          <cell r="B123" t="str">
            <v>INS-SEMDESONERAÇÃO</v>
          </cell>
          <cell r="C123">
            <v>6111</v>
          </cell>
          <cell r="D123" t="str">
            <v>SERVENTE</v>
          </cell>
          <cell r="E123" t="str">
            <v>H</v>
          </cell>
          <cell r="F123">
            <v>12</v>
          </cell>
          <cell r="G123" t="str">
            <v>12,54</v>
          </cell>
          <cell r="H123">
            <v>150.47999999999999</v>
          </cell>
        </row>
        <row r="124">
          <cell r="A124">
            <v>4</v>
          </cell>
          <cell r="B124" t="str">
            <v>COTAÇÃO</v>
          </cell>
          <cell r="C124" t="str">
            <v>INS02</v>
          </cell>
          <cell r="D124" t="str">
            <v>LOCAÇÃO DE MAQ SOLDA PEAD</v>
          </cell>
          <cell r="E124" t="str">
            <v>HORA</v>
          </cell>
          <cell r="F124">
            <v>0.5</v>
          </cell>
          <cell r="G124">
            <v>20</v>
          </cell>
          <cell r="H124">
            <v>10</v>
          </cell>
        </row>
        <row r="125">
          <cell r="A125">
            <v>5</v>
          </cell>
          <cell r="B125" t="str">
            <v>COTAÇÃO</v>
          </cell>
          <cell r="C125" t="str">
            <v>INS12</v>
          </cell>
          <cell r="D125" t="str">
            <v>Luva Eletrofusão PEAD SDR 11 DE 400</v>
          </cell>
          <cell r="E125" t="str">
            <v>un</v>
          </cell>
          <cell r="F125">
            <v>2</v>
          </cell>
          <cell r="G125">
            <v>1974.73</v>
          </cell>
          <cell r="H125">
            <v>3949.46</v>
          </cell>
        </row>
        <row r="126">
          <cell r="A126">
            <v>3</v>
          </cell>
          <cell r="B126" t="str">
            <v>INS-SEMDESONERAÇÃO</v>
          </cell>
          <cell r="C126">
            <v>25882</v>
          </cell>
          <cell r="D126" t="str">
            <v>TUBO DE POLIETILENO DE ALTA DENSIDADE, PEAD, PE-80, DE= 400 MM X 36,4 MM PAREDE, ( SDR 11 - PN 12,5 ) PARA REDE DE AGUA OU ESGOTO (NBR 15561)</v>
          </cell>
          <cell r="E126" t="str">
            <v>M</v>
          </cell>
          <cell r="F126">
            <v>2</v>
          </cell>
          <cell r="G126" t="str">
            <v>1.116,31</v>
          </cell>
          <cell r="H126">
            <v>2232.62</v>
          </cell>
        </row>
        <row r="127">
          <cell r="A127">
            <v>7</v>
          </cell>
          <cell r="B127" t="str">
            <v>COTAÇÃO</v>
          </cell>
          <cell r="C127" t="str">
            <v>INS26</v>
          </cell>
          <cell r="D127" t="str">
            <v>Tee PEAD PE 80 PN 8 DE 400</v>
          </cell>
          <cell r="E127" t="str">
            <v>un</v>
          </cell>
          <cell r="F127">
            <v>1</v>
          </cell>
          <cell r="G127">
            <v>6833.42</v>
          </cell>
          <cell r="H127">
            <v>6833.42</v>
          </cell>
        </row>
        <row r="128">
          <cell r="A128">
            <v>8</v>
          </cell>
          <cell r="B128" t="str">
            <v>SER-SEMDESONERAÇÃO</v>
          </cell>
          <cell r="C128">
            <v>90100</v>
          </cell>
          <cell r="D128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128" t="str">
            <v>M3</v>
          </cell>
          <cell r="F128">
            <v>15</v>
          </cell>
          <cell r="G128" t="str">
            <v>9,22</v>
          </cell>
          <cell r="H128">
            <v>138.30000000000001</v>
          </cell>
        </row>
        <row r="129">
          <cell r="A129">
            <v>9</v>
          </cell>
          <cell r="B129" t="str">
            <v>SER-SEMDESONERAÇÃO</v>
          </cell>
          <cell r="C129" t="str">
            <v>c52a</v>
          </cell>
          <cell r="D129" t="str">
            <v>FORNECIMENTO E REATERRO DE VALA/CAVA COM PÓ_DE_PEDRA</v>
          </cell>
          <cell r="E129" t="str">
            <v>M3</v>
          </cell>
          <cell r="F129">
            <v>15</v>
          </cell>
          <cell r="G129">
            <v>105.99549999999999</v>
          </cell>
          <cell r="H129">
            <v>1589.93</v>
          </cell>
        </row>
        <row r="130">
          <cell r="A130">
            <v>10</v>
          </cell>
          <cell r="B130" t="str">
            <v>SER-SEMDESONERAÇÃO</v>
          </cell>
          <cell r="C130">
            <v>95302</v>
          </cell>
          <cell r="D130" t="str">
            <v>TRANSPORTE COM CAMINHÃO BASCULANTE 6 M3 EM RODOVIA PAVIMENTADA ( PARA DISTÂNCIAS SUPERIORES A 4 KM)</v>
          </cell>
          <cell r="E130" t="str">
            <v>M3XKM</v>
          </cell>
          <cell r="F130">
            <v>144</v>
          </cell>
          <cell r="G130">
            <v>1.48</v>
          </cell>
          <cell r="H130">
            <v>213.12</v>
          </cell>
        </row>
        <row r="131">
          <cell r="A131">
            <v>11</v>
          </cell>
          <cell r="B131" t="str">
            <v>SER-SEMDESONERAÇÃO</v>
          </cell>
          <cell r="C131">
            <v>72898</v>
          </cell>
          <cell r="D131" t="str">
            <v>CARGA E DESCARGA MECANIZADAS DE ENTULHO EM CAMINHAO BASCULANTE 6 M3</v>
          </cell>
          <cell r="E131" t="str">
            <v>M3</v>
          </cell>
          <cell r="F131">
            <v>9.6</v>
          </cell>
          <cell r="G131" t="str">
            <v>3,30</v>
          </cell>
          <cell r="H131">
            <v>31.68</v>
          </cell>
        </row>
        <row r="132">
          <cell r="A132">
            <v>12</v>
          </cell>
          <cell r="B132" t="str">
            <v>COTAÇÃO</v>
          </cell>
          <cell r="C132" t="str">
            <v>INS13</v>
          </cell>
          <cell r="D132" t="str">
            <v>RECOMPOSIÇÃO DE PAVIMENTAÇÃO ASFÁLTICA CBUQ 8CM COM PINTURA DE LIGAÇÃO, COM IMPRIMAÇÃO DE BASE DE BRITA GRADUADA DE 20CM - INCLUSIVE DEMOLIÇÃO DE PAVIMENTO ASFÁLTICO E TRANSPORTE</v>
          </cell>
          <cell r="E132" t="str">
            <v>M2</v>
          </cell>
          <cell r="F132">
            <v>7.5</v>
          </cell>
          <cell r="G132">
            <v>115.28999999999999</v>
          </cell>
          <cell r="H132">
            <v>864.67</v>
          </cell>
        </row>
        <row r="133">
          <cell r="A133" t="str">
            <v>C52a</v>
          </cell>
          <cell r="B133" t="str">
            <v>LS</v>
          </cell>
          <cell r="C133">
            <v>1.1567000000000001</v>
          </cell>
          <cell r="D133" t="str">
            <v>FORNECIMENTO E REATERRO DE VALA/CAVA COM PÓ_DE_PEDRA</v>
          </cell>
          <cell r="G133" t="str">
            <v>M3</v>
          </cell>
          <cell r="H133">
            <v>102.66</v>
          </cell>
        </row>
        <row r="134">
          <cell r="A134">
            <v>1</v>
          </cell>
          <cell r="B134" t="str">
            <v>BASE</v>
          </cell>
          <cell r="C134">
            <v>43739</v>
          </cell>
          <cell r="D134" t="str">
            <v>FORNECIMENTO E REATERRO DE VALA/CAVA COM PÓ_DE_PEDRA</v>
          </cell>
          <cell r="E134" t="str">
            <v>UNID.</v>
          </cell>
          <cell r="F134" t="str">
            <v>COEF.</v>
          </cell>
          <cell r="G134" t="str">
            <v>P. UNTI</v>
          </cell>
          <cell r="H134" t="str">
            <v>PTOTAL</v>
          </cell>
        </row>
        <row r="135">
          <cell r="A135">
            <v>5</v>
          </cell>
          <cell r="B135" t="str">
            <v>SER-SEMDESONERAÇÃO</v>
          </cell>
          <cell r="C135">
            <v>88316</v>
          </cell>
          <cell r="D135" t="str">
            <v>SERVENTE COM ENCARGOS COMPLEMENTARES</v>
          </cell>
          <cell r="E135" t="str">
            <v>H</v>
          </cell>
          <cell r="F135">
            <v>2.5</v>
          </cell>
          <cell r="G135" t="str">
            <v>16,63</v>
          </cell>
          <cell r="H135">
            <v>41.57</v>
          </cell>
        </row>
        <row r="136">
          <cell r="A136">
            <v>5</v>
          </cell>
          <cell r="B136" t="str">
            <v>INS-SEMDESONERAÇÃO</v>
          </cell>
          <cell r="C136">
            <v>4741</v>
          </cell>
          <cell r="D136" t="str">
            <v>PO DE PEDRA (POSTO PEDREIRA/FORNECEDOR, SEM FRETE)</v>
          </cell>
          <cell r="E136" t="str">
            <v>M3</v>
          </cell>
          <cell r="F136">
            <v>1.28</v>
          </cell>
          <cell r="G136" t="str">
            <v>47,73</v>
          </cell>
          <cell r="H136">
            <v>61.09</v>
          </cell>
        </row>
        <row r="137">
          <cell r="A137" t="str">
            <v>C52B</v>
          </cell>
          <cell r="B137" t="str">
            <v>LS</v>
          </cell>
          <cell r="C137">
            <v>1.1567000000000001</v>
          </cell>
          <cell r="D137" t="str">
            <v>PAVIMENTACAO EM PEDRISCO, ESPESSURA 5CM</v>
          </cell>
          <cell r="G137" t="str">
            <v>M2</v>
          </cell>
          <cell r="H137">
            <v>6.51</v>
          </cell>
        </row>
        <row r="138">
          <cell r="A138">
            <v>1</v>
          </cell>
          <cell r="B138" t="str">
            <v>BASE</v>
          </cell>
          <cell r="C138">
            <v>43739</v>
          </cell>
          <cell r="D138" t="str">
            <v>PAVIMENTACAO EM PEDRISCO, ESPESSURA 5CM</v>
          </cell>
          <cell r="E138" t="str">
            <v>UNID.</v>
          </cell>
          <cell r="F138" t="str">
            <v>COEF.</v>
          </cell>
          <cell r="G138" t="str">
            <v>P. UNTI</v>
          </cell>
          <cell r="H138" t="str">
            <v>PTOTAL</v>
          </cell>
        </row>
        <row r="139">
          <cell r="A139">
            <v>5</v>
          </cell>
          <cell r="B139" t="str">
            <v>SER-SEMDESONERAÇÃO</v>
          </cell>
          <cell r="C139">
            <v>88316</v>
          </cell>
          <cell r="D139" t="str">
            <v>SERVENTE COM ENCARGOS COMPLEMENTARES</v>
          </cell>
          <cell r="E139" t="str">
            <v>H</v>
          </cell>
          <cell r="F139">
            <v>0.2</v>
          </cell>
          <cell r="G139" t="str">
            <v>16,63</v>
          </cell>
          <cell r="H139">
            <v>3.32</v>
          </cell>
        </row>
        <row r="140">
          <cell r="A140">
            <v>5</v>
          </cell>
          <cell r="B140" t="str">
            <v>INS-SEMDESONERAÇÃO</v>
          </cell>
          <cell r="C140">
            <v>4720</v>
          </cell>
          <cell r="D140" t="str">
            <v>PEDRA BRITADA N. 0, OU PEDRISCO (4,8 A 9,5 MM) POSTO PEDREIRA/FORNECEDOR, SEM FRETE</v>
          </cell>
          <cell r="E140" t="str">
            <v>M3</v>
          </cell>
          <cell r="F140">
            <v>0.05</v>
          </cell>
          <cell r="G140" t="str">
            <v>63,84</v>
          </cell>
          <cell r="H140">
            <v>3.19</v>
          </cell>
        </row>
      </sheetData>
      <sheetData sheetId="14">
        <row r="2">
          <cell r="A2" t="str">
            <v>C53</v>
          </cell>
          <cell r="B2" t="str">
            <v>LS</v>
          </cell>
          <cell r="C2">
            <v>1.1567000000000001</v>
          </cell>
          <cell r="D2" t="str">
            <v>ENTRONCAMENTO/CORTE DE REDE DE  FºFº/FC DN 80/60 MM</v>
          </cell>
          <cell r="G2" t="str">
            <v>UNID</v>
          </cell>
          <cell r="H2">
            <v>1793.66</v>
          </cell>
        </row>
        <row r="3">
          <cell r="A3">
            <v>1</v>
          </cell>
          <cell r="B3" t="str">
            <v>BASE</v>
          </cell>
          <cell r="C3">
            <v>43739</v>
          </cell>
          <cell r="D3" t="str">
            <v>ENTRONCAMENTO/CORTE DE REDE DE  FºFº/FC DN 80/60 MM</v>
          </cell>
          <cell r="E3" t="str">
            <v>UNID.</v>
          </cell>
          <cell r="F3" t="str">
            <v>COEF.</v>
          </cell>
          <cell r="G3" t="str">
            <v>P. UNTI</v>
          </cell>
          <cell r="H3" t="str">
            <v>PTOTAL</v>
          </cell>
        </row>
        <row r="4">
          <cell r="A4">
            <v>2</v>
          </cell>
          <cell r="B4" t="str">
            <v>INS-SEMDESONERAÇÃO</v>
          </cell>
          <cell r="C4">
            <v>2696</v>
          </cell>
          <cell r="D4" t="str">
            <v>ENCANADOR OU BOMBEIRO HIDRAULICO</v>
          </cell>
          <cell r="E4" t="str">
            <v>H</v>
          </cell>
          <cell r="F4">
            <v>1.5</v>
          </cell>
          <cell r="G4" t="str">
            <v>16,03</v>
          </cell>
          <cell r="H4">
            <v>24.04</v>
          </cell>
        </row>
        <row r="5">
          <cell r="A5">
            <v>3</v>
          </cell>
          <cell r="B5" t="str">
            <v>INS-SEMDESONERAÇÃO</v>
          </cell>
          <cell r="C5">
            <v>6111</v>
          </cell>
          <cell r="D5" t="str">
            <v>SERVENTE</v>
          </cell>
          <cell r="E5" t="str">
            <v>H</v>
          </cell>
          <cell r="F5">
            <v>3</v>
          </cell>
          <cell r="G5" t="str">
            <v>12,54</v>
          </cell>
          <cell r="H5">
            <v>37.619999999999997</v>
          </cell>
        </row>
        <row r="6">
          <cell r="A6">
            <v>4</v>
          </cell>
          <cell r="B6" t="str">
            <v>INS-SEMDESONERAÇÃO</v>
          </cell>
          <cell r="C6">
            <v>12601</v>
          </cell>
          <cell r="D6" t="str">
            <v>TUBO PVC PBA, CLASSE 15, JE, DN 75/DE 85 MM, REDE AGUA (NBR 5647)</v>
          </cell>
          <cell r="E6" t="str">
            <v>M</v>
          </cell>
          <cell r="F6">
            <v>2</v>
          </cell>
          <cell r="G6">
            <v>22.84</v>
          </cell>
          <cell r="H6">
            <v>45.68</v>
          </cell>
        </row>
        <row r="7">
          <cell r="A7">
            <v>5</v>
          </cell>
          <cell r="B7" t="str">
            <v>COTAÇÃO</v>
          </cell>
          <cell r="C7" t="str">
            <v>INS27</v>
          </cell>
          <cell r="D7" t="str">
            <v>Luva junta adaptável DN 80</v>
          </cell>
          <cell r="E7" t="str">
            <v>un</v>
          </cell>
          <cell r="F7">
            <v>2</v>
          </cell>
          <cell r="G7">
            <v>270.39999999999998</v>
          </cell>
          <cell r="H7">
            <v>540.79999999999995</v>
          </cell>
        </row>
        <row r="8">
          <cell r="A8">
            <v>6</v>
          </cell>
          <cell r="B8" t="str">
            <v>INSUMO</v>
          </cell>
          <cell r="C8">
            <v>7088</v>
          </cell>
          <cell r="D8" t="str">
            <v>TE, PVC PBA, BBB, 90 GRAUS, DN 75 / DE 85 MM, PARA REDE AGUA (NBR 10351)</v>
          </cell>
          <cell r="E8" t="str">
            <v>UN</v>
          </cell>
          <cell r="F8">
            <v>1</v>
          </cell>
          <cell r="G8" t="str">
            <v>41,59</v>
          </cell>
          <cell r="H8">
            <v>41.59</v>
          </cell>
        </row>
        <row r="9">
          <cell r="A9">
            <v>7</v>
          </cell>
          <cell r="B9" t="str">
            <v>SER-SEMDESONERAÇÃO</v>
          </cell>
          <cell r="C9">
            <v>90100</v>
          </cell>
          <cell r="D9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9" t="str">
            <v>M3</v>
          </cell>
          <cell r="F9">
            <v>4.8</v>
          </cell>
          <cell r="G9" t="str">
            <v>9,22</v>
          </cell>
          <cell r="H9">
            <v>44.25</v>
          </cell>
        </row>
        <row r="10">
          <cell r="A10">
            <v>8</v>
          </cell>
          <cell r="B10" t="str">
            <v>SER-SEMDESONERAÇÃO</v>
          </cell>
          <cell r="C10" t="str">
            <v>c52a</v>
          </cell>
          <cell r="D10" t="str">
            <v>FORNECIMENTO E REATERRO DE VALA/CAVA COM PÓ_DE_PEDRA</v>
          </cell>
          <cell r="E10" t="str">
            <v>M3</v>
          </cell>
          <cell r="F10">
            <v>4.8</v>
          </cell>
          <cell r="G10">
            <v>105.99549999999999</v>
          </cell>
          <cell r="H10">
            <v>508.77</v>
          </cell>
        </row>
        <row r="11">
          <cell r="A11">
            <v>9</v>
          </cell>
          <cell r="B11" t="str">
            <v>SER-SEMDESONERAÇÃO</v>
          </cell>
          <cell r="C11">
            <v>95302</v>
          </cell>
          <cell r="D11" t="str">
            <v>TRANSPORTE COM CAMINHÃO BASCULANTE 6 M3 EM RODOVIA PAVIMENTADA ( PARA DISTÂNCIAS SUPERIORES A 4 KM)</v>
          </cell>
          <cell r="E11" t="str">
            <v>M3XKM</v>
          </cell>
          <cell r="F11">
            <v>52.8</v>
          </cell>
          <cell r="G11">
            <v>1.48</v>
          </cell>
          <cell r="H11">
            <v>78.14</v>
          </cell>
        </row>
        <row r="12">
          <cell r="A12">
            <v>10</v>
          </cell>
          <cell r="B12" t="str">
            <v>SER-SEMDESONERAÇÃO</v>
          </cell>
          <cell r="C12">
            <v>72898</v>
          </cell>
          <cell r="D12" t="str">
            <v>CARGA E DESCARGA MECANIZADAS DE ENTULHO EM CAMINHAO BASCULANTE 6 M3</v>
          </cell>
          <cell r="E12" t="str">
            <v>M3</v>
          </cell>
          <cell r="F12">
            <v>3.52</v>
          </cell>
          <cell r="G12" t="str">
            <v>3,30</v>
          </cell>
          <cell r="H12">
            <v>11.61</v>
          </cell>
        </row>
        <row r="13">
          <cell r="A13">
            <v>11</v>
          </cell>
          <cell r="B13" t="str">
            <v>COTAÇÃO</v>
          </cell>
          <cell r="C13" t="str">
            <v>INS13</v>
          </cell>
          <cell r="D13" t="str">
            <v>RECOMPOSIÇÃO DE PAVIMENTAÇÃO ASFÁLTICA CBUQ 8CM COM PINTURA DE LIGAÇÃO, COM IMPRIMAÇÃO DE BASE DE BRITA GRADUADA DE 20CM - INCLUSIVE DEMOLIÇÃO DE PAVIMENTO ASFÁLTICO E TRANSPORTE</v>
          </cell>
          <cell r="E13" t="str">
            <v>M2</v>
          </cell>
          <cell r="F13">
            <v>4</v>
          </cell>
          <cell r="G13">
            <v>115.28999999999999</v>
          </cell>
          <cell r="H13">
            <v>461.16</v>
          </cell>
        </row>
        <row r="15">
          <cell r="A15" t="str">
            <v>C54</v>
          </cell>
          <cell r="B15" t="str">
            <v>LS</v>
          </cell>
          <cell r="C15">
            <v>1.1567000000000001</v>
          </cell>
          <cell r="D15" t="str">
            <v>ENTRONCAMENTO/CORTE DE REDE DE  FºFº/FC DN 100 MM</v>
          </cell>
          <cell r="G15" t="str">
            <v>UNID</v>
          </cell>
          <cell r="H15">
            <v>2014.1499999999999</v>
          </cell>
        </row>
        <row r="16">
          <cell r="A16">
            <v>1</v>
          </cell>
          <cell r="B16" t="str">
            <v>BASE</v>
          </cell>
          <cell r="C16">
            <v>43739</v>
          </cell>
          <cell r="D16" t="str">
            <v>ENTRONCAMENTO/CORTE DE REDE DE  FºFº/FC DN 100 MM</v>
          </cell>
          <cell r="E16" t="str">
            <v>UNID.</v>
          </cell>
          <cell r="F16" t="str">
            <v>COEF.</v>
          </cell>
          <cell r="G16" t="str">
            <v>P. UNTI</v>
          </cell>
          <cell r="H16" t="str">
            <v>PTOTAL</v>
          </cell>
        </row>
        <row r="17">
          <cell r="A17">
            <v>2</v>
          </cell>
          <cell r="B17" t="str">
            <v>INS-SEMDESONERAÇÃO</v>
          </cell>
          <cell r="C17">
            <v>2696</v>
          </cell>
          <cell r="D17" t="str">
            <v>ENCANADOR OU BOMBEIRO HIDRAULICO</v>
          </cell>
          <cell r="E17" t="str">
            <v>H</v>
          </cell>
          <cell r="F17">
            <v>1.5</v>
          </cell>
          <cell r="G17" t="str">
            <v>16,03</v>
          </cell>
          <cell r="H17">
            <v>24.04</v>
          </cell>
        </row>
        <row r="18">
          <cell r="A18">
            <v>3</v>
          </cell>
          <cell r="B18" t="str">
            <v>INS-SEMDESONERAÇÃO</v>
          </cell>
          <cell r="C18">
            <v>6111</v>
          </cell>
          <cell r="D18" t="str">
            <v>SERVENTE</v>
          </cell>
          <cell r="E18" t="str">
            <v>H</v>
          </cell>
          <cell r="F18">
            <v>3</v>
          </cell>
          <cell r="G18" t="str">
            <v>12,54</v>
          </cell>
          <cell r="H18">
            <v>37.619999999999997</v>
          </cell>
        </row>
        <row r="19">
          <cell r="A19">
            <v>4</v>
          </cell>
          <cell r="B19" t="str">
            <v>INS-SEMDESONERAÇÃO</v>
          </cell>
          <cell r="C19">
            <v>12592</v>
          </cell>
          <cell r="D19" t="str">
            <v>TUBO PVC PBA, CLASSE 15, JE, DN 100/DE 110 MM, REDE AGUA (NBR 5647)</v>
          </cell>
          <cell r="E19" t="str">
            <v>M</v>
          </cell>
          <cell r="F19">
            <v>2</v>
          </cell>
          <cell r="G19">
            <v>41.02</v>
          </cell>
          <cell r="H19">
            <v>82.04</v>
          </cell>
        </row>
        <row r="20">
          <cell r="A20">
            <v>5</v>
          </cell>
          <cell r="B20" t="str">
            <v>COTAÇÃO</v>
          </cell>
          <cell r="C20" t="str">
            <v>INS28</v>
          </cell>
          <cell r="D20" t="str">
            <v>Luva junta adaptável DN 100</v>
          </cell>
          <cell r="E20" t="str">
            <v>un</v>
          </cell>
          <cell r="F20">
            <v>2</v>
          </cell>
          <cell r="G20">
            <v>339.2</v>
          </cell>
          <cell r="H20">
            <v>678.4</v>
          </cell>
        </row>
        <row r="21">
          <cell r="A21">
            <v>6</v>
          </cell>
          <cell r="B21" t="str">
            <v>INSUMO</v>
          </cell>
          <cell r="C21">
            <v>41892</v>
          </cell>
          <cell r="D21" t="str">
            <v>TE, PVC PBA, BBB, 90 GRAUS, DN 100 / DE 110 MM, PARA REDE  AGUA (NBR 10351)</v>
          </cell>
          <cell r="E21" t="str">
            <v>UN</v>
          </cell>
          <cell r="F21">
            <v>1</v>
          </cell>
          <cell r="G21" t="str">
            <v>88,12</v>
          </cell>
          <cell r="H21">
            <v>88.12</v>
          </cell>
        </row>
        <row r="22">
          <cell r="A22">
            <v>7</v>
          </cell>
          <cell r="B22" t="str">
            <v>SER-SEMDESONERAÇÃO</v>
          </cell>
          <cell r="C22">
            <v>90100</v>
          </cell>
          <cell r="D22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22" t="str">
            <v>M3</v>
          </cell>
          <cell r="F22">
            <v>4.8</v>
          </cell>
          <cell r="G22" t="str">
            <v>9,22</v>
          </cell>
          <cell r="H22">
            <v>44.25</v>
          </cell>
        </row>
        <row r="23">
          <cell r="A23">
            <v>8</v>
          </cell>
          <cell r="B23" t="str">
            <v>SER-SEMDESONERAÇÃO</v>
          </cell>
          <cell r="C23" t="str">
            <v>c52a</v>
          </cell>
          <cell r="D23" t="str">
            <v>FORNECIMENTO E REATERRO DE VALA/CAVA COM PÓ_DE_PEDRA</v>
          </cell>
          <cell r="E23" t="str">
            <v>M3</v>
          </cell>
          <cell r="F23">
            <v>4.8</v>
          </cell>
          <cell r="G23">
            <v>105.99549999999999</v>
          </cell>
          <cell r="H23">
            <v>508.77</v>
          </cell>
        </row>
        <row r="24">
          <cell r="A24">
            <v>9</v>
          </cell>
          <cell r="B24" t="str">
            <v>SER-SEMDESONERAÇÃO</v>
          </cell>
          <cell r="C24">
            <v>95302</v>
          </cell>
          <cell r="D24" t="str">
            <v>TRANSPORTE COM CAMINHÃO BASCULANTE 6 M3 EM RODOVIA PAVIMENTADA ( PARA DISTÂNCIAS SUPERIORES A 4 KM)</v>
          </cell>
          <cell r="E24" t="str">
            <v>M3XKM</v>
          </cell>
          <cell r="F24">
            <v>52.8</v>
          </cell>
          <cell r="G24">
            <v>1.48</v>
          </cell>
          <cell r="H24">
            <v>78.14</v>
          </cell>
        </row>
        <row r="25">
          <cell r="A25">
            <v>10</v>
          </cell>
          <cell r="B25" t="str">
            <v>SER-SEMDESONERAÇÃO</v>
          </cell>
          <cell r="C25">
            <v>72898</v>
          </cell>
          <cell r="D25" t="str">
            <v>CARGA E DESCARGA MECANIZADAS DE ENTULHO EM CAMINHAO BASCULANTE 6 M3</v>
          </cell>
          <cell r="E25" t="str">
            <v>M3</v>
          </cell>
          <cell r="F25">
            <v>3.52</v>
          </cell>
          <cell r="G25" t="str">
            <v>3,30</v>
          </cell>
          <cell r="H25">
            <v>11.61</v>
          </cell>
        </row>
        <row r="26">
          <cell r="A26">
            <v>11</v>
          </cell>
          <cell r="B26" t="str">
            <v>COTAÇÃO</v>
          </cell>
          <cell r="C26" t="str">
            <v>INS13</v>
          </cell>
          <cell r="D26" t="str">
            <v>RECOMPOSIÇÃO DE PAVIMENTAÇÃO ASFÁLTICA CBUQ 8CM COM PINTURA DE LIGAÇÃO, COM IMPRIMAÇÃO DE BASE DE BRITA GRADUADA DE 20CM - INCLUSIVE DEMOLIÇÃO DE PAVIMENTO ASFÁLTICO E TRANSPORTE</v>
          </cell>
          <cell r="E26" t="str">
            <v>M2</v>
          </cell>
          <cell r="F26">
            <v>4</v>
          </cell>
          <cell r="G26">
            <v>115.28999999999999</v>
          </cell>
          <cell r="H26">
            <v>461.16</v>
          </cell>
        </row>
        <row r="28">
          <cell r="A28" t="str">
            <v>C55</v>
          </cell>
          <cell r="B28" t="str">
            <v>LS</v>
          </cell>
          <cell r="C28">
            <v>1.1567000000000001</v>
          </cell>
          <cell r="D28" t="str">
            <v>ENTRONCAMENTO/CORTE DE REDE DE  FºFº/FC DN 150 MM</v>
          </cell>
          <cell r="G28" t="str">
            <v>UNID</v>
          </cell>
          <cell r="H28">
            <v>3551.3099999999995</v>
          </cell>
        </row>
        <row r="29">
          <cell r="A29">
            <v>1</v>
          </cell>
          <cell r="B29" t="str">
            <v>BASE</v>
          </cell>
          <cell r="C29">
            <v>43739</v>
          </cell>
          <cell r="D29" t="str">
            <v>ENTRONCAMENTO/CORTE DE REDE DE  FºFº/FC DN 150 MM</v>
          </cell>
          <cell r="E29" t="str">
            <v>UNID.</v>
          </cell>
          <cell r="F29" t="str">
            <v>COEF.</v>
          </cell>
          <cell r="G29" t="str">
            <v>P. UNTI</v>
          </cell>
          <cell r="H29" t="str">
            <v>PTOTAL</v>
          </cell>
        </row>
        <row r="30">
          <cell r="A30">
            <v>2</v>
          </cell>
          <cell r="B30" t="str">
            <v>INS-SEMDESONERAÇÃO</v>
          </cell>
          <cell r="C30">
            <v>2696</v>
          </cell>
          <cell r="D30" t="str">
            <v>ENCANADOR OU BOMBEIRO HIDRAULICO</v>
          </cell>
          <cell r="E30" t="str">
            <v>H</v>
          </cell>
          <cell r="F30">
            <v>2</v>
          </cell>
          <cell r="G30" t="str">
            <v>16,03</v>
          </cell>
          <cell r="H30">
            <v>32.06</v>
          </cell>
        </row>
        <row r="31">
          <cell r="A31">
            <v>3</v>
          </cell>
          <cell r="B31" t="str">
            <v>INS-SEMDESONERAÇÃO</v>
          </cell>
          <cell r="C31">
            <v>6111</v>
          </cell>
          <cell r="D31" t="str">
            <v>SERVENTE</v>
          </cell>
          <cell r="E31" t="str">
            <v>H</v>
          </cell>
          <cell r="F31">
            <v>4</v>
          </cell>
          <cell r="G31" t="str">
            <v>12,54</v>
          </cell>
          <cell r="H31">
            <v>50.16</v>
          </cell>
        </row>
        <row r="32">
          <cell r="A32">
            <v>4</v>
          </cell>
          <cell r="B32" t="str">
            <v>INS-SEMDESONERAÇÃO</v>
          </cell>
          <cell r="C32">
            <v>9828</v>
          </cell>
          <cell r="D32" t="str">
            <v>TUBO PVC DEFOFO, JEI, 1 MPA, DN 150 MM, PARA REDEDE  AGUA (NBR 7665)</v>
          </cell>
          <cell r="E32" t="str">
            <v>M</v>
          </cell>
          <cell r="F32">
            <v>2</v>
          </cell>
          <cell r="G32" t="str">
            <v>96,10</v>
          </cell>
          <cell r="H32">
            <v>192.2</v>
          </cell>
        </row>
        <row r="33">
          <cell r="A33">
            <v>5</v>
          </cell>
          <cell r="B33" t="str">
            <v>COTAÇÃO</v>
          </cell>
          <cell r="C33" t="str">
            <v>INS29</v>
          </cell>
          <cell r="D33" t="str">
            <v>Luva junta adaptável DN 150</v>
          </cell>
          <cell r="E33" t="str">
            <v>un</v>
          </cell>
          <cell r="F33">
            <v>2</v>
          </cell>
          <cell r="G33">
            <v>590.4</v>
          </cell>
          <cell r="H33">
            <v>1180.8</v>
          </cell>
        </row>
        <row r="34">
          <cell r="A34">
            <v>6</v>
          </cell>
          <cell r="B34" t="str">
            <v>COTAÇÃO</v>
          </cell>
          <cell r="C34" t="str">
            <v>INS30</v>
          </cell>
          <cell r="D34" t="str">
            <v>Tee FºFº DN 150</v>
          </cell>
          <cell r="E34" t="str">
            <v>un</v>
          </cell>
          <cell r="F34">
            <v>1</v>
          </cell>
          <cell r="G34">
            <v>524.21</v>
          </cell>
          <cell r="H34">
            <v>524.21</v>
          </cell>
        </row>
        <row r="35">
          <cell r="A35">
            <v>7</v>
          </cell>
          <cell r="B35" t="str">
            <v>SER-SEMDESONERAÇÃO</v>
          </cell>
          <cell r="C35">
            <v>90100</v>
          </cell>
          <cell r="D35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35" t="str">
            <v>M3</v>
          </cell>
          <cell r="F35">
            <v>7.5</v>
          </cell>
          <cell r="G35" t="str">
            <v>9,22</v>
          </cell>
          <cell r="H35">
            <v>69.150000000000006</v>
          </cell>
        </row>
        <row r="36">
          <cell r="A36">
            <v>8</v>
          </cell>
          <cell r="B36" t="str">
            <v>SER-SEMDESONERAÇÃO</v>
          </cell>
          <cell r="C36" t="str">
            <v>c52a</v>
          </cell>
          <cell r="D36" t="str">
            <v>FORNECIMENTO E REATERRO DE VALA/CAVA COM PÓ_DE_PEDRA</v>
          </cell>
          <cell r="E36" t="str">
            <v>M3</v>
          </cell>
          <cell r="F36">
            <v>7.5</v>
          </cell>
          <cell r="G36">
            <v>105.99549999999999</v>
          </cell>
          <cell r="H36">
            <v>794.96</v>
          </cell>
        </row>
        <row r="37">
          <cell r="A37">
            <v>9</v>
          </cell>
          <cell r="B37" t="str">
            <v>SER-SEMDESONERAÇÃO</v>
          </cell>
          <cell r="C37">
            <v>95302</v>
          </cell>
          <cell r="D37" t="str">
            <v>TRANSPORTE COM CAMINHÃO BASCULANTE 6 M3 EM RODOVIA PAVIMENTADA ( PARA DISTÂNCIAS SUPERIORES A 4 KM)</v>
          </cell>
          <cell r="E37" t="str">
            <v>M3XKM</v>
          </cell>
          <cell r="F37">
            <v>77.25</v>
          </cell>
          <cell r="G37">
            <v>1.48</v>
          </cell>
          <cell r="H37">
            <v>114.33</v>
          </cell>
        </row>
        <row r="38">
          <cell r="A38">
            <v>10</v>
          </cell>
          <cell r="B38" t="str">
            <v>SER-SEMDESONERAÇÃO</v>
          </cell>
          <cell r="C38">
            <v>72898</v>
          </cell>
          <cell r="D38" t="str">
            <v>CARGA E DESCARGA MECANIZADAS DE ENTULHO EM CAMINHAO BASCULANTE 6 M3</v>
          </cell>
          <cell r="E38" t="str">
            <v>M3</v>
          </cell>
          <cell r="F38">
            <v>5.15</v>
          </cell>
          <cell r="G38" t="str">
            <v>3,30</v>
          </cell>
          <cell r="H38">
            <v>16.989999999999998</v>
          </cell>
        </row>
        <row r="39">
          <cell r="A39">
            <v>11</v>
          </cell>
          <cell r="B39" t="str">
            <v>COTAÇÃO</v>
          </cell>
          <cell r="C39" t="str">
            <v>INS13</v>
          </cell>
          <cell r="D39" t="str">
            <v>RECOMPOSIÇÃO DE PAVIMENTAÇÃO ASFÁLTICA CBUQ 8CM COM PINTURA DE LIGAÇÃO, COM IMPRIMAÇÃO DE BASE DE BRITA GRADUADA DE 20CM - INCLUSIVE DEMOLIÇÃO DE PAVIMENTO ASFÁLTICO E TRANSPORTE</v>
          </cell>
          <cell r="E39" t="str">
            <v>M2</v>
          </cell>
          <cell r="F39">
            <v>5</v>
          </cell>
          <cell r="G39">
            <v>115.28999999999999</v>
          </cell>
          <cell r="H39">
            <v>576.45000000000005</v>
          </cell>
        </row>
        <row r="41">
          <cell r="A41" t="str">
            <v>C56</v>
          </cell>
          <cell r="B41" t="str">
            <v>LS</v>
          </cell>
          <cell r="C41">
            <v>1.1567000000000001</v>
          </cell>
          <cell r="D41" t="str">
            <v>ENTRONCAMENTO/CORTE DE REDE DE  FºFº/FC DN 200 MM</v>
          </cell>
          <cell r="G41" t="str">
            <v>UNID</v>
          </cell>
          <cell r="H41">
            <v>3955.4399999999996</v>
          </cell>
        </row>
        <row r="42">
          <cell r="A42">
            <v>1</v>
          </cell>
          <cell r="B42" t="str">
            <v>BASE</v>
          </cell>
          <cell r="C42">
            <v>43739</v>
          </cell>
          <cell r="D42" t="str">
            <v>ENTRONCAMENTO/CORTE DE REDE DE  FºFº/FC DN 200 MM</v>
          </cell>
          <cell r="E42" t="str">
            <v>UNID.</v>
          </cell>
          <cell r="F42" t="str">
            <v>COEF.</v>
          </cell>
          <cell r="G42" t="str">
            <v>P. UNTI</v>
          </cell>
          <cell r="H42" t="str">
            <v>PTOTAL</v>
          </cell>
        </row>
        <row r="43">
          <cell r="A43">
            <v>2</v>
          </cell>
          <cell r="B43" t="str">
            <v>INS-SEMDESONERAÇÃO</v>
          </cell>
          <cell r="C43">
            <v>2696</v>
          </cell>
          <cell r="D43" t="str">
            <v>ENCANADOR OU BOMBEIRO HIDRAULICO</v>
          </cell>
          <cell r="E43" t="str">
            <v>H</v>
          </cell>
          <cell r="F43">
            <v>3</v>
          </cell>
          <cell r="G43" t="str">
            <v>16,03</v>
          </cell>
          <cell r="H43">
            <v>48.09</v>
          </cell>
        </row>
        <row r="44">
          <cell r="A44">
            <v>3</v>
          </cell>
          <cell r="B44" t="str">
            <v>INS-SEMDESONERAÇÃO</v>
          </cell>
          <cell r="C44">
            <v>6111</v>
          </cell>
          <cell r="D44" t="str">
            <v>SERVENTE</v>
          </cell>
          <cell r="E44" t="str">
            <v>H</v>
          </cell>
          <cell r="F44">
            <v>6</v>
          </cell>
          <cell r="G44" t="str">
            <v>12,54</v>
          </cell>
          <cell r="H44">
            <v>75.239999999999995</v>
          </cell>
        </row>
        <row r="45">
          <cell r="A45">
            <v>4</v>
          </cell>
          <cell r="B45" t="str">
            <v>INS-SEMDESONERAÇÃO</v>
          </cell>
          <cell r="C45">
            <v>9829</v>
          </cell>
          <cell r="D45" t="str">
            <v>TUBO PVC DEFOFO, JEI, 1 MPA, DN 200 MM, PARA REDE DE AGUA (NBR 7665)</v>
          </cell>
          <cell r="E45" t="str">
            <v>M</v>
          </cell>
          <cell r="F45">
            <v>2</v>
          </cell>
          <cell r="G45" t="str">
            <v>162,87</v>
          </cell>
          <cell r="H45">
            <v>325.74</v>
          </cell>
        </row>
        <row r="46">
          <cell r="A46">
            <v>5</v>
          </cell>
          <cell r="B46" t="str">
            <v>COTAÇÃO</v>
          </cell>
          <cell r="C46" t="str">
            <v>INS31</v>
          </cell>
          <cell r="D46" t="str">
            <v>Luva junta adaptável DN 200</v>
          </cell>
          <cell r="E46" t="str">
            <v>un</v>
          </cell>
          <cell r="F46">
            <v>2</v>
          </cell>
          <cell r="G46">
            <v>590.4</v>
          </cell>
          <cell r="H46">
            <v>1180.8</v>
          </cell>
        </row>
        <row r="47">
          <cell r="A47">
            <v>6</v>
          </cell>
          <cell r="B47" t="str">
            <v>COTAÇÃO</v>
          </cell>
          <cell r="C47" t="str">
            <v>INS32</v>
          </cell>
          <cell r="D47" t="str">
            <v>Tee FºFº DN 200</v>
          </cell>
          <cell r="E47" t="str">
            <v>un</v>
          </cell>
          <cell r="F47">
            <v>1</v>
          </cell>
          <cell r="G47">
            <v>753.69</v>
          </cell>
          <cell r="H47">
            <v>753.69</v>
          </cell>
        </row>
        <row r="48">
          <cell r="A48">
            <v>7</v>
          </cell>
          <cell r="B48" t="str">
            <v>SER-SEMDESONERAÇÃO</v>
          </cell>
          <cell r="C48">
            <v>90100</v>
          </cell>
          <cell r="D48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48" t="str">
            <v>M3</v>
          </cell>
          <cell r="F48">
            <v>7.5</v>
          </cell>
          <cell r="G48" t="str">
            <v>9,22</v>
          </cell>
          <cell r="H48">
            <v>69.150000000000006</v>
          </cell>
        </row>
        <row r="49">
          <cell r="A49">
            <v>8</v>
          </cell>
          <cell r="B49" t="str">
            <v>SER-SEMDESONERAÇÃO</v>
          </cell>
          <cell r="C49" t="str">
            <v>c52a</v>
          </cell>
          <cell r="D49" t="str">
            <v>FORNECIMENTO E REATERRO DE VALA/CAVA COM PÓ_DE_PEDRA</v>
          </cell>
          <cell r="E49" t="str">
            <v>M3</v>
          </cell>
          <cell r="F49">
            <v>7.5</v>
          </cell>
          <cell r="G49">
            <v>105.99549999999999</v>
          </cell>
          <cell r="H49">
            <v>794.96</v>
          </cell>
        </row>
        <row r="50">
          <cell r="A50">
            <v>9</v>
          </cell>
          <cell r="B50" t="str">
            <v>SER-SEMDESONERAÇÃO</v>
          </cell>
          <cell r="C50">
            <v>95302</v>
          </cell>
          <cell r="D50" t="str">
            <v>TRANSPORTE COM CAMINHÃO BASCULANTE 6 M3 EM RODOVIA PAVIMENTADA ( PARA DISTÂNCIAS SUPERIORES A 4 KM)</v>
          </cell>
          <cell r="E50" t="str">
            <v>M3XKM</v>
          </cell>
          <cell r="F50">
            <v>77.25</v>
          </cell>
          <cell r="G50">
            <v>1.48</v>
          </cell>
          <cell r="H50">
            <v>114.33</v>
          </cell>
        </row>
        <row r="51">
          <cell r="A51">
            <v>10</v>
          </cell>
          <cell r="B51" t="str">
            <v>SER-SEMDESONERAÇÃO</v>
          </cell>
          <cell r="C51">
            <v>72898</v>
          </cell>
          <cell r="D51" t="str">
            <v>CARGA E DESCARGA MECANIZADAS DE ENTULHO EM CAMINHAO BASCULANTE 6 M3</v>
          </cell>
          <cell r="E51" t="str">
            <v>M3</v>
          </cell>
          <cell r="F51">
            <v>5.15</v>
          </cell>
          <cell r="G51" t="str">
            <v>3,30</v>
          </cell>
          <cell r="H51">
            <v>16.989999999999998</v>
          </cell>
        </row>
        <row r="52">
          <cell r="A52">
            <v>11</v>
          </cell>
          <cell r="B52" t="str">
            <v>COTAÇÃO</v>
          </cell>
          <cell r="C52" t="str">
            <v>INS13</v>
          </cell>
          <cell r="D52" t="str">
            <v>RECOMPOSIÇÃO DE PAVIMENTAÇÃO ASFÁLTICA CBUQ 8CM COM PINTURA DE LIGAÇÃO, COM IMPRIMAÇÃO DE BASE DE BRITA GRADUADA DE 20CM - INCLUSIVE DEMOLIÇÃO DE PAVIMENTO ASFÁLTICO E TRANSPORTE</v>
          </cell>
          <cell r="E52" t="str">
            <v>M2</v>
          </cell>
          <cell r="F52">
            <v>5</v>
          </cell>
          <cell r="G52">
            <v>115.28999999999999</v>
          </cell>
          <cell r="H52">
            <v>576.45000000000005</v>
          </cell>
        </row>
        <row r="54">
          <cell r="A54" t="str">
            <v>C57</v>
          </cell>
          <cell r="B54" t="str">
            <v>LS</v>
          </cell>
          <cell r="C54">
            <v>1.1567000000000001</v>
          </cell>
          <cell r="D54" t="str">
            <v>ENTRONCAMENTO/CORTE DE REDE DE  FºFº/FC DN 250 MM</v>
          </cell>
          <cell r="G54" t="str">
            <v>UNID</v>
          </cell>
          <cell r="H54">
            <v>6415.76</v>
          </cell>
        </row>
        <row r="55">
          <cell r="A55">
            <v>1</v>
          </cell>
          <cell r="B55" t="str">
            <v>BASE</v>
          </cell>
          <cell r="C55">
            <v>43739</v>
          </cell>
          <cell r="D55" t="str">
            <v>ENTRONCAMENTO/CORTE DE REDE DE  FºFº/FC DN 250 MM</v>
          </cell>
          <cell r="E55" t="str">
            <v>UNID.</v>
          </cell>
          <cell r="F55" t="str">
            <v>COEF.</v>
          </cell>
          <cell r="G55" t="str">
            <v>P. UNTI</v>
          </cell>
          <cell r="H55" t="str">
            <v>PTOTAL</v>
          </cell>
        </row>
        <row r="56">
          <cell r="A56">
            <v>2</v>
          </cell>
          <cell r="B56" t="str">
            <v>INS-SEMDESONERAÇÃO</v>
          </cell>
          <cell r="C56">
            <v>2696</v>
          </cell>
          <cell r="D56" t="str">
            <v>ENCANADOR OU BOMBEIRO HIDRAULICO</v>
          </cell>
          <cell r="E56" t="str">
            <v>H</v>
          </cell>
          <cell r="F56">
            <v>3</v>
          </cell>
          <cell r="G56" t="str">
            <v>16,03</v>
          </cell>
          <cell r="H56">
            <v>48.09</v>
          </cell>
        </row>
        <row r="57">
          <cell r="A57">
            <v>3</v>
          </cell>
          <cell r="B57" t="str">
            <v>INS-SEMDESONERAÇÃO</v>
          </cell>
          <cell r="C57">
            <v>6111</v>
          </cell>
          <cell r="D57" t="str">
            <v>SERVENTE</v>
          </cell>
          <cell r="E57" t="str">
            <v>H</v>
          </cell>
          <cell r="F57">
            <v>6</v>
          </cell>
          <cell r="G57" t="str">
            <v>12,54</v>
          </cell>
          <cell r="H57">
            <v>75.239999999999995</v>
          </cell>
        </row>
        <row r="58">
          <cell r="A58">
            <v>4</v>
          </cell>
          <cell r="B58" t="str">
            <v>INS-SEMDESONERAÇÃO</v>
          </cell>
          <cell r="C58">
            <v>9826</v>
          </cell>
          <cell r="D58" t="str">
            <v>TUBO PVC DEFOFO, JEI, 1 MPA, DN 250 MM, PARA REDE DE AGUA (NBR 7665)</v>
          </cell>
          <cell r="E58" t="str">
            <v>M</v>
          </cell>
          <cell r="F58">
            <v>2</v>
          </cell>
          <cell r="G58" t="str">
            <v>247,95</v>
          </cell>
          <cell r="H58">
            <v>495.9</v>
          </cell>
        </row>
        <row r="59">
          <cell r="A59">
            <v>5</v>
          </cell>
          <cell r="B59" t="str">
            <v>COTAÇÃO</v>
          </cell>
          <cell r="C59" t="str">
            <v>INS33</v>
          </cell>
          <cell r="D59" t="str">
            <v>Luva junta adaptável DN 250</v>
          </cell>
          <cell r="E59" t="str">
            <v>un</v>
          </cell>
          <cell r="F59">
            <v>2</v>
          </cell>
          <cell r="G59">
            <v>782.4</v>
          </cell>
          <cell r="H59">
            <v>1564.8</v>
          </cell>
        </row>
        <row r="60">
          <cell r="A60">
            <v>6</v>
          </cell>
          <cell r="B60" t="str">
            <v>COTAÇÃO</v>
          </cell>
          <cell r="C60" t="str">
            <v>INS34</v>
          </cell>
          <cell r="D60" t="str">
            <v>Tee FºFº DN 250</v>
          </cell>
          <cell r="E60" t="str">
            <v>un</v>
          </cell>
          <cell r="F60">
            <v>1</v>
          </cell>
          <cell r="G60">
            <v>1394.03</v>
          </cell>
          <cell r="H60">
            <v>1394.03</v>
          </cell>
        </row>
        <row r="61">
          <cell r="A61">
            <v>7</v>
          </cell>
          <cell r="B61" t="str">
            <v>SER-SEMDESONERAÇÃO</v>
          </cell>
          <cell r="C61">
            <v>90100</v>
          </cell>
          <cell r="D61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61" t="str">
            <v>M3</v>
          </cell>
          <cell r="F61">
            <v>15</v>
          </cell>
          <cell r="G61" t="str">
            <v>9,22</v>
          </cell>
          <cell r="H61">
            <v>138.30000000000001</v>
          </cell>
        </row>
        <row r="62">
          <cell r="A62">
            <v>8</v>
          </cell>
          <cell r="B62" t="str">
            <v>SER-SEMDESONERAÇÃO</v>
          </cell>
          <cell r="C62" t="str">
            <v>c52a</v>
          </cell>
          <cell r="D62" t="str">
            <v>FORNECIMENTO E REATERRO DE VALA/CAVA COM PÓ_DE_PEDRA</v>
          </cell>
          <cell r="E62" t="str">
            <v>M3</v>
          </cell>
          <cell r="F62">
            <v>15</v>
          </cell>
          <cell r="G62">
            <v>105.99549999999999</v>
          </cell>
          <cell r="H62">
            <v>1589.93</v>
          </cell>
        </row>
        <row r="63">
          <cell r="A63">
            <v>9</v>
          </cell>
          <cell r="B63" t="str">
            <v>SER-SEMDESONERAÇÃO</v>
          </cell>
          <cell r="C63">
            <v>95302</v>
          </cell>
          <cell r="D63" t="str">
            <v>TRANSPORTE COM CAMINHÃO BASCULANTE 6 M3 EM RODOVIA PAVIMENTADA ( PARA DISTÂNCIAS SUPERIORES A 4 KM)</v>
          </cell>
          <cell r="E63" t="str">
            <v>M3XKM</v>
          </cell>
          <cell r="F63">
            <v>144</v>
          </cell>
          <cell r="G63">
            <v>1.48</v>
          </cell>
          <cell r="H63">
            <v>213.12</v>
          </cell>
        </row>
        <row r="64">
          <cell r="A64">
            <v>10</v>
          </cell>
          <cell r="B64" t="str">
            <v>SER-SEMDESONERAÇÃO</v>
          </cell>
          <cell r="C64">
            <v>72898</v>
          </cell>
          <cell r="D64" t="str">
            <v>CARGA E DESCARGA MECANIZADAS DE ENTULHO EM CAMINHAO BASCULANTE 6 M3</v>
          </cell>
          <cell r="E64" t="str">
            <v>M3</v>
          </cell>
          <cell r="F64">
            <v>9.6</v>
          </cell>
          <cell r="G64" t="str">
            <v>3,30</v>
          </cell>
          <cell r="H64">
            <v>31.68</v>
          </cell>
        </row>
        <row r="65">
          <cell r="A65">
            <v>11</v>
          </cell>
          <cell r="B65" t="str">
            <v>COTAÇÃO</v>
          </cell>
          <cell r="C65" t="str">
            <v>INS13</v>
          </cell>
          <cell r="D65" t="str">
            <v>RECOMPOSIÇÃO DE PAVIMENTAÇÃO ASFÁLTICA CBUQ 8CM COM PINTURA DE LIGAÇÃO, COM IMPRIMAÇÃO DE BASE DE BRITA GRADUADA DE 20CM - INCLUSIVE DEMOLIÇÃO DE PAVIMENTO ASFÁLTICO E TRANSPORTE</v>
          </cell>
          <cell r="E65" t="str">
            <v>M2</v>
          </cell>
          <cell r="F65">
            <v>7.5</v>
          </cell>
          <cell r="G65">
            <v>115.28999999999999</v>
          </cell>
          <cell r="H65">
            <v>864.67</v>
          </cell>
        </row>
        <row r="67">
          <cell r="A67" t="str">
            <v>C58</v>
          </cell>
          <cell r="B67" t="str">
            <v>LS</v>
          </cell>
          <cell r="C67">
            <v>1.1567000000000001</v>
          </cell>
          <cell r="D67" t="str">
            <v>ENTRONCAMENTO/CORTE DE REDE DE  FºFº/FC DN 300 MM</v>
          </cell>
          <cell r="G67" t="str">
            <v>UNID</v>
          </cell>
          <cell r="H67">
            <v>7406.5500000000011</v>
          </cell>
        </row>
        <row r="68">
          <cell r="A68">
            <v>1</v>
          </cell>
          <cell r="B68" t="str">
            <v>BASE</v>
          </cell>
          <cell r="C68">
            <v>43739</v>
          </cell>
          <cell r="D68" t="str">
            <v>ENTRONCAMENTO/CORTE DE REDE DE  FºFº/FC DN 300 MM</v>
          </cell>
          <cell r="E68" t="str">
            <v>UNID.</v>
          </cell>
          <cell r="F68" t="str">
            <v>COEF.</v>
          </cell>
          <cell r="G68" t="str">
            <v>P. UNTI</v>
          </cell>
          <cell r="H68" t="str">
            <v>PTOTAL</v>
          </cell>
        </row>
        <row r="69">
          <cell r="A69">
            <v>2</v>
          </cell>
          <cell r="B69" t="str">
            <v>INS-SEMDESONERAÇÃO</v>
          </cell>
          <cell r="C69">
            <v>2696</v>
          </cell>
          <cell r="D69" t="str">
            <v>ENCANADOR OU BOMBEIRO HIDRAULICO</v>
          </cell>
          <cell r="E69" t="str">
            <v>H</v>
          </cell>
          <cell r="F69">
            <v>4</v>
          </cell>
          <cell r="G69" t="str">
            <v>16,03</v>
          </cell>
          <cell r="H69">
            <v>64.12</v>
          </cell>
        </row>
        <row r="70">
          <cell r="A70">
            <v>3</v>
          </cell>
          <cell r="B70" t="str">
            <v>INS-SEMDESONERAÇÃO</v>
          </cell>
          <cell r="C70">
            <v>6111</v>
          </cell>
          <cell r="D70" t="str">
            <v>SERVENTE</v>
          </cell>
          <cell r="E70" t="str">
            <v>H</v>
          </cell>
          <cell r="F70">
            <v>8</v>
          </cell>
          <cell r="G70" t="str">
            <v>12,54</v>
          </cell>
          <cell r="H70">
            <v>100.32</v>
          </cell>
        </row>
        <row r="71">
          <cell r="A71">
            <v>4</v>
          </cell>
          <cell r="B71" t="str">
            <v>INS-SEMDESONERAÇÃO</v>
          </cell>
          <cell r="C71">
            <v>9827</v>
          </cell>
          <cell r="D71" t="str">
            <v>TUBO PVC DEFOFO, JEI, 1 MPA, DN 300 MM, PARA REDE DE AGUA (NBR 7665)</v>
          </cell>
          <cell r="E71" t="str">
            <v>M</v>
          </cell>
          <cell r="F71">
            <v>2</v>
          </cell>
          <cell r="G71" t="str">
            <v>352,09</v>
          </cell>
          <cell r="H71">
            <v>704.18</v>
          </cell>
        </row>
        <row r="72">
          <cell r="A72">
            <v>5</v>
          </cell>
          <cell r="B72" t="str">
            <v>COTAÇÃO</v>
          </cell>
          <cell r="C72" t="str">
            <v>INS35</v>
          </cell>
          <cell r="D72" t="str">
            <v>Luva junta adaptável DN 300</v>
          </cell>
          <cell r="E72" t="str">
            <v>un</v>
          </cell>
          <cell r="F72">
            <v>2</v>
          </cell>
          <cell r="G72">
            <v>944</v>
          </cell>
          <cell r="H72">
            <v>1888</v>
          </cell>
        </row>
        <row r="73">
          <cell r="A73">
            <v>6</v>
          </cell>
          <cell r="B73" t="str">
            <v>COTAÇÃO</v>
          </cell>
          <cell r="C73" t="str">
            <v>INS36</v>
          </cell>
          <cell r="D73" t="str">
            <v>Tee FºFº DN 300</v>
          </cell>
          <cell r="E73" t="str">
            <v>un</v>
          </cell>
          <cell r="F73">
            <v>1</v>
          </cell>
          <cell r="G73">
            <v>1812.23</v>
          </cell>
          <cell r="H73">
            <v>1812.23</v>
          </cell>
        </row>
        <row r="74">
          <cell r="A74">
            <v>7</v>
          </cell>
          <cell r="B74" t="str">
            <v>SER-SEMDESONERAÇÃO</v>
          </cell>
          <cell r="C74">
            <v>90100</v>
          </cell>
          <cell r="D74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74" t="str">
            <v>M3</v>
          </cell>
          <cell r="F74">
            <v>15</v>
          </cell>
          <cell r="G74" t="str">
            <v>9,22</v>
          </cell>
          <cell r="H74">
            <v>138.30000000000001</v>
          </cell>
        </row>
        <row r="75">
          <cell r="A75">
            <v>8</v>
          </cell>
          <cell r="B75" t="str">
            <v>SER-SEMDESONERAÇÃO</v>
          </cell>
          <cell r="C75" t="str">
            <v>c52a</v>
          </cell>
          <cell r="D75" t="str">
            <v>FORNECIMENTO E REATERRO DE VALA/CAVA COM PÓ_DE_PEDRA</v>
          </cell>
          <cell r="E75" t="str">
            <v>M3</v>
          </cell>
          <cell r="F75">
            <v>15</v>
          </cell>
          <cell r="G75">
            <v>105.99549999999999</v>
          </cell>
          <cell r="H75">
            <v>1589.93</v>
          </cell>
        </row>
        <row r="76">
          <cell r="A76">
            <v>9</v>
          </cell>
          <cell r="B76" t="str">
            <v>SER-SEMDESONERAÇÃO</v>
          </cell>
          <cell r="C76">
            <v>95302</v>
          </cell>
          <cell r="D76" t="str">
            <v>TRANSPORTE COM CAMINHÃO BASCULANTE 6 M3 EM RODOVIA PAVIMENTADA ( PARA DISTÂNCIAS SUPERIORES A 4 KM)</v>
          </cell>
          <cell r="E76" t="str">
            <v>M3XKM</v>
          </cell>
          <cell r="F76">
            <v>144</v>
          </cell>
          <cell r="G76">
            <v>1.48</v>
          </cell>
          <cell r="H76">
            <v>213.12</v>
          </cell>
        </row>
        <row r="77">
          <cell r="A77">
            <v>10</v>
          </cell>
          <cell r="B77" t="str">
            <v>SER-SEMDESONERAÇÃO</v>
          </cell>
          <cell r="C77">
            <v>72898</v>
          </cell>
          <cell r="D77" t="str">
            <v>CARGA E DESCARGA MECANIZADAS DE ENTULHO EM CAMINHAO BASCULANTE 6 M3</v>
          </cell>
          <cell r="E77" t="str">
            <v>M3</v>
          </cell>
          <cell r="F77">
            <v>9.6</v>
          </cell>
          <cell r="G77" t="str">
            <v>3,30</v>
          </cell>
          <cell r="H77">
            <v>31.68</v>
          </cell>
        </row>
        <row r="78">
          <cell r="A78">
            <v>11</v>
          </cell>
          <cell r="B78" t="str">
            <v>COTAÇÃO</v>
          </cell>
          <cell r="C78" t="str">
            <v>INS13</v>
          </cell>
          <cell r="D78" t="str">
            <v>RECOMPOSIÇÃO DE PAVIMENTAÇÃO ASFÁLTICA CBUQ 8CM COM PINTURA DE LIGAÇÃO, COM IMPRIMAÇÃO DE BASE DE BRITA GRADUADA DE 20CM - INCLUSIVE DEMOLIÇÃO DE PAVIMENTO ASFÁLTICO E TRANSPORTE</v>
          </cell>
          <cell r="E78" t="str">
            <v>M2</v>
          </cell>
          <cell r="F78">
            <v>7.5</v>
          </cell>
          <cell r="G78">
            <v>115.28999999999999</v>
          </cell>
          <cell r="H78">
            <v>864.67</v>
          </cell>
        </row>
        <row r="80">
          <cell r="A80" t="str">
            <v>C59</v>
          </cell>
          <cell r="B80" t="str">
            <v>LS</v>
          </cell>
          <cell r="C80">
            <v>1.1567000000000001</v>
          </cell>
          <cell r="D80" t="str">
            <v>ENTRONCAMENTO/CORTE DE REDE DE  FºFº/FC DN 350 MM</v>
          </cell>
          <cell r="G80" t="str">
            <v>UNID</v>
          </cell>
          <cell r="H80">
            <v>9590.51</v>
          </cell>
        </row>
        <row r="81">
          <cell r="A81">
            <v>1</v>
          </cell>
          <cell r="B81" t="str">
            <v>BASE</v>
          </cell>
          <cell r="C81">
            <v>43739</v>
          </cell>
          <cell r="D81" t="str">
            <v>ENTRONCAMENTO/CORTE DE REDE DE  FºFº/FC DN 350 MM</v>
          </cell>
          <cell r="E81" t="str">
            <v>UNID.</v>
          </cell>
          <cell r="F81" t="str">
            <v>COEF.</v>
          </cell>
          <cell r="G81" t="str">
            <v>P. UNTI</v>
          </cell>
          <cell r="H81" t="str">
            <v>PTOTAL</v>
          </cell>
        </row>
        <row r="82">
          <cell r="A82">
            <v>2</v>
          </cell>
          <cell r="B82" t="str">
            <v>INS-SEMDESONERAÇÃO</v>
          </cell>
          <cell r="C82">
            <v>2696</v>
          </cell>
          <cell r="D82" t="str">
            <v>ENCANADOR OU BOMBEIRO HIDRAULICO</v>
          </cell>
          <cell r="E82" t="str">
            <v>H</v>
          </cell>
          <cell r="F82">
            <v>4</v>
          </cell>
          <cell r="G82" t="str">
            <v>16,03</v>
          </cell>
          <cell r="H82">
            <v>64.12</v>
          </cell>
        </row>
        <row r="83">
          <cell r="A83">
            <v>3</v>
          </cell>
          <cell r="B83" t="str">
            <v>INS-SEMDESONERAÇÃO</v>
          </cell>
          <cell r="C83">
            <v>6111</v>
          </cell>
          <cell r="D83" t="str">
            <v>SERVENTE</v>
          </cell>
          <cell r="E83" t="str">
            <v>H</v>
          </cell>
          <cell r="F83">
            <v>8</v>
          </cell>
          <cell r="G83" t="str">
            <v>12,54</v>
          </cell>
          <cell r="H83">
            <v>100.32</v>
          </cell>
        </row>
        <row r="84">
          <cell r="A84">
            <v>5</v>
          </cell>
          <cell r="B84" t="str">
            <v>COTAÇÃO</v>
          </cell>
          <cell r="C84" t="str">
            <v>INS37</v>
          </cell>
          <cell r="D84" t="str">
            <v>Tubo FºFº DN 350</v>
          </cell>
          <cell r="E84" t="str">
            <v>m</v>
          </cell>
          <cell r="F84">
            <v>2</v>
          </cell>
          <cell r="G84">
            <v>656.13</v>
          </cell>
          <cell r="H84">
            <v>1312.26</v>
          </cell>
        </row>
        <row r="85">
          <cell r="A85">
            <v>5</v>
          </cell>
          <cell r="B85" t="str">
            <v>COTAÇÃO</v>
          </cell>
          <cell r="C85" t="str">
            <v>INS39</v>
          </cell>
          <cell r="D85" t="str">
            <v>Luva junta adaptável DN 350</v>
          </cell>
          <cell r="E85" t="str">
            <v>un</v>
          </cell>
          <cell r="F85">
            <v>2</v>
          </cell>
          <cell r="G85">
            <v>1372</v>
          </cell>
          <cell r="H85">
            <v>2744</v>
          </cell>
        </row>
        <row r="86">
          <cell r="A86">
            <v>6</v>
          </cell>
          <cell r="B86" t="str">
            <v>COTAÇÃO</v>
          </cell>
          <cell r="C86" t="str">
            <v>INS38</v>
          </cell>
          <cell r="D86" t="str">
            <v>Tee FºFº DN 350</v>
          </cell>
          <cell r="E86" t="str">
            <v>un</v>
          </cell>
          <cell r="F86">
            <v>1</v>
          </cell>
          <cell r="G86">
            <v>2532.11</v>
          </cell>
          <cell r="H86">
            <v>2532.11</v>
          </cell>
        </row>
        <row r="87">
          <cell r="A87">
            <v>7</v>
          </cell>
          <cell r="B87" t="str">
            <v>SER-SEMDESONERAÇÃO</v>
          </cell>
          <cell r="C87">
            <v>90100</v>
          </cell>
          <cell r="D87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87" t="str">
            <v>M3</v>
          </cell>
          <cell r="F87">
            <v>15</v>
          </cell>
          <cell r="G87" t="str">
            <v>9,22</v>
          </cell>
          <cell r="H87">
            <v>138.30000000000001</v>
          </cell>
        </row>
        <row r="88">
          <cell r="A88">
            <v>8</v>
          </cell>
          <cell r="B88" t="str">
            <v>SER-SEMDESONERAÇÃO</v>
          </cell>
          <cell r="C88" t="str">
            <v>c52a</v>
          </cell>
          <cell r="D88" t="str">
            <v>FORNECIMENTO E REATERRO DE VALA/CAVA COM PÓ_DE_PEDRA</v>
          </cell>
          <cell r="E88" t="str">
            <v>M3</v>
          </cell>
          <cell r="F88">
            <v>15</v>
          </cell>
          <cell r="G88">
            <v>105.99549999999999</v>
          </cell>
          <cell r="H88">
            <v>1589.93</v>
          </cell>
        </row>
        <row r="89">
          <cell r="A89">
            <v>9</v>
          </cell>
          <cell r="B89" t="str">
            <v>SER-SEMDESONERAÇÃO</v>
          </cell>
          <cell r="C89">
            <v>95302</v>
          </cell>
          <cell r="D89" t="str">
            <v>TRANSPORTE COM CAMINHÃO BASCULANTE 6 M3 EM RODOVIA PAVIMENTADA ( PARA DISTÂNCIAS SUPERIORES A 4 KM)</v>
          </cell>
          <cell r="E89" t="str">
            <v>M3XKM</v>
          </cell>
          <cell r="F89">
            <v>144</v>
          </cell>
          <cell r="G89">
            <v>1.48</v>
          </cell>
          <cell r="H89">
            <v>213.12</v>
          </cell>
        </row>
        <row r="90">
          <cell r="A90">
            <v>10</v>
          </cell>
          <cell r="B90" t="str">
            <v>SER-SEMDESONERAÇÃO</v>
          </cell>
          <cell r="C90">
            <v>72898</v>
          </cell>
          <cell r="D90" t="str">
            <v>CARGA E DESCARGA MECANIZADAS DE ENTULHO EM CAMINHAO BASCULANTE 6 M3</v>
          </cell>
          <cell r="E90" t="str">
            <v>M3</v>
          </cell>
          <cell r="F90">
            <v>9.6</v>
          </cell>
          <cell r="G90" t="str">
            <v>3,30</v>
          </cell>
          <cell r="H90">
            <v>31.68</v>
          </cell>
        </row>
        <row r="91">
          <cell r="A91">
            <v>11</v>
          </cell>
          <cell r="B91" t="str">
            <v>COTAÇÃO</v>
          </cell>
          <cell r="C91" t="str">
            <v>INS13</v>
          </cell>
          <cell r="D91" t="str">
            <v>RECOMPOSIÇÃO DE PAVIMENTAÇÃO ASFÁLTICA CBUQ 8CM COM PINTURA DE LIGAÇÃO, COM IMPRIMAÇÃO DE BASE DE BRITA GRADUADA DE 20CM - INCLUSIVE DEMOLIÇÃO DE PAVIMENTO ASFÁLTICO E TRANSPORTE</v>
          </cell>
          <cell r="E91" t="str">
            <v>M2</v>
          </cell>
          <cell r="F91">
            <v>7.5</v>
          </cell>
          <cell r="G91">
            <v>115.28999999999999</v>
          </cell>
          <cell r="H91">
            <v>864.67</v>
          </cell>
        </row>
        <row r="93">
          <cell r="A93" t="str">
            <v>C60</v>
          </cell>
          <cell r="B93" t="str">
            <v>LS</v>
          </cell>
          <cell r="C93">
            <v>1.1567000000000001</v>
          </cell>
          <cell r="D93" t="str">
            <v>ENTRONCAMENTO/CORTE DE REDE DE  FºFº/FC DN 400 MM</v>
          </cell>
          <cell r="G93" t="str">
            <v>UNID</v>
          </cell>
          <cell r="H93">
            <v>15224.54</v>
          </cell>
        </row>
        <row r="94">
          <cell r="A94">
            <v>1</v>
          </cell>
          <cell r="B94" t="str">
            <v>BASE</v>
          </cell>
          <cell r="C94">
            <v>43739</v>
          </cell>
          <cell r="D94" t="str">
            <v>ENTRONCAMENTO/CORTE DE REDE DE  FºFº/FC DN 400 MM</v>
          </cell>
          <cell r="E94" t="str">
            <v>UNID.</v>
          </cell>
          <cell r="F94" t="str">
            <v>COEF.</v>
          </cell>
          <cell r="G94" t="str">
            <v>P. UNTI</v>
          </cell>
          <cell r="H94" t="str">
            <v>PTOTAL</v>
          </cell>
        </row>
        <row r="95">
          <cell r="A95">
            <v>2</v>
          </cell>
          <cell r="B95" t="str">
            <v>INS-SEMDESONERAÇÃO</v>
          </cell>
          <cell r="C95">
            <v>2696</v>
          </cell>
          <cell r="D95" t="str">
            <v>ENCANADOR OU BOMBEIRO HIDRAULICO</v>
          </cell>
          <cell r="E95" t="str">
            <v>H</v>
          </cell>
          <cell r="F95">
            <v>6</v>
          </cell>
          <cell r="G95" t="str">
            <v>16,03</v>
          </cell>
          <cell r="H95">
            <v>96.18</v>
          </cell>
        </row>
        <row r="96">
          <cell r="A96">
            <v>3</v>
          </cell>
          <cell r="B96" t="str">
            <v>INS-SEMDESONERAÇÃO</v>
          </cell>
          <cell r="C96">
            <v>6111</v>
          </cell>
          <cell r="D96" t="str">
            <v>SERVENTE</v>
          </cell>
          <cell r="E96" t="str">
            <v>H</v>
          </cell>
          <cell r="F96">
            <v>12</v>
          </cell>
          <cell r="G96" t="str">
            <v>12,54</v>
          </cell>
          <cell r="H96">
            <v>150.47999999999999</v>
          </cell>
        </row>
        <row r="97">
          <cell r="A97">
            <v>5</v>
          </cell>
          <cell r="B97" t="str">
            <v>COTAÇÃO</v>
          </cell>
          <cell r="C97" t="str">
            <v>INS40</v>
          </cell>
          <cell r="D97" t="str">
            <v>Tubo FºFº DN 400</v>
          </cell>
          <cell r="E97" t="str">
            <v>m</v>
          </cell>
          <cell r="F97">
            <v>2</v>
          </cell>
          <cell r="G97">
            <v>727.82</v>
          </cell>
          <cell r="H97">
            <v>1455.64</v>
          </cell>
        </row>
        <row r="98">
          <cell r="A98">
            <v>5</v>
          </cell>
          <cell r="B98" t="str">
            <v>COTAÇÃO</v>
          </cell>
          <cell r="C98" t="str">
            <v>INS42</v>
          </cell>
          <cell r="D98" t="str">
            <v>Luva junta adaptável DN 400</v>
          </cell>
          <cell r="E98" t="str">
            <v>un</v>
          </cell>
          <cell r="F98">
            <v>2</v>
          </cell>
          <cell r="G98">
            <v>3772.98</v>
          </cell>
          <cell r="H98">
            <v>7545.96</v>
          </cell>
        </row>
        <row r="99">
          <cell r="A99">
            <v>6</v>
          </cell>
          <cell r="B99" t="str">
            <v>COTAÇÃO</v>
          </cell>
          <cell r="C99" t="str">
            <v>INS41</v>
          </cell>
          <cell r="D99" t="str">
            <v>Tee FºFº DN 400</v>
          </cell>
          <cell r="E99" t="str">
            <v>un</v>
          </cell>
          <cell r="F99">
            <v>1</v>
          </cell>
          <cell r="G99">
            <v>3138.58</v>
          </cell>
          <cell r="H99">
            <v>3138.58</v>
          </cell>
        </row>
        <row r="100">
          <cell r="A100">
            <v>7</v>
          </cell>
          <cell r="B100" t="str">
            <v>SER-SEMDESONERAÇÃO</v>
          </cell>
          <cell r="C100">
            <v>90100</v>
          </cell>
          <cell r="D100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100" t="str">
            <v>M3</v>
          </cell>
          <cell r="F100">
            <v>15</v>
          </cell>
          <cell r="G100" t="str">
            <v>9,22</v>
          </cell>
          <cell r="H100">
            <v>138.30000000000001</v>
          </cell>
        </row>
        <row r="101">
          <cell r="A101">
            <v>8</v>
          </cell>
          <cell r="B101" t="str">
            <v>SER-SEMDESONERAÇÃO</v>
          </cell>
          <cell r="C101" t="str">
            <v>c52a</v>
          </cell>
          <cell r="D101" t="str">
            <v>FORNECIMENTO E REATERRO DE VALA/CAVA COM PÓ_DE_PEDRA</v>
          </cell>
          <cell r="E101" t="str">
            <v>M3</v>
          </cell>
          <cell r="F101">
            <v>15</v>
          </cell>
          <cell r="G101">
            <v>105.99549999999999</v>
          </cell>
          <cell r="H101">
            <v>1589.93</v>
          </cell>
        </row>
        <row r="102">
          <cell r="A102">
            <v>9</v>
          </cell>
          <cell r="B102" t="str">
            <v>SER-SEMDESONERAÇÃO</v>
          </cell>
          <cell r="C102">
            <v>95302</v>
          </cell>
          <cell r="D102" t="str">
            <v>TRANSPORTE COM CAMINHÃO BASCULANTE 6 M3 EM RODOVIA PAVIMENTADA ( PARA DISTÂNCIAS SUPERIORES A 4 KM)</v>
          </cell>
          <cell r="E102" t="str">
            <v>M3XKM</v>
          </cell>
          <cell r="F102">
            <v>144</v>
          </cell>
          <cell r="G102">
            <v>1.48</v>
          </cell>
          <cell r="H102">
            <v>213.12</v>
          </cell>
        </row>
        <row r="103">
          <cell r="A103">
            <v>10</v>
          </cell>
          <cell r="B103" t="str">
            <v>SER-SEMDESONERAÇÃO</v>
          </cell>
          <cell r="C103">
            <v>72898</v>
          </cell>
          <cell r="D103" t="str">
            <v>CARGA E DESCARGA MECANIZADAS DE ENTULHO EM CAMINHAO BASCULANTE 6 M3</v>
          </cell>
          <cell r="E103" t="str">
            <v>M3</v>
          </cell>
          <cell r="F103">
            <v>9.6</v>
          </cell>
          <cell r="G103" t="str">
            <v>3,30</v>
          </cell>
          <cell r="H103">
            <v>31.68</v>
          </cell>
        </row>
        <row r="104">
          <cell r="A104">
            <v>11</v>
          </cell>
          <cell r="B104" t="str">
            <v>COTAÇÃO</v>
          </cell>
          <cell r="C104" t="str">
            <v>INS13</v>
          </cell>
          <cell r="D104" t="str">
            <v>RECOMPOSIÇÃO DE PAVIMENTAÇÃO ASFÁLTICA CBUQ 8CM COM PINTURA DE LIGAÇÃO, COM IMPRIMAÇÃO DE BASE DE BRITA GRADUADA DE 20CM - INCLUSIVE DEMOLIÇÃO DE PAVIMENTO ASFÁLTICO E TRANSPORTE</v>
          </cell>
          <cell r="E104" t="str">
            <v>M2</v>
          </cell>
          <cell r="F104">
            <v>7.5</v>
          </cell>
          <cell r="G104">
            <v>115.28999999999999</v>
          </cell>
          <cell r="H104">
            <v>864.67</v>
          </cell>
        </row>
        <row r="106">
          <cell r="A106" t="str">
            <v>C61</v>
          </cell>
          <cell r="B106" t="str">
            <v>LS</v>
          </cell>
          <cell r="C106">
            <v>1.1567000000000001</v>
          </cell>
          <cell r="D106" t="str">
            <v>ENTRONCAMENTO/CORTE DE REDE DE  FºFº/FC DN 450 MM</v>
          </cell>
          <cell r="G106" t="str">
            <v>UNID</v>
          </cell>
          <cell r="H106">
            <v>17839.87</v>
          </cell>
        </row>
        <row r="107">
          <cell r="A107">
            <v>1</v>
          </cell>
          <cell r="B107" t="str">
            <v>BASE</v>
          </cell>
          <cell r="C107">
            <v>43739</v>
          </cell>
          <cell r="D107" t="str">
            <v>ENTRONCAMENTO/CORTE DE REDE DE  FºFº/FC DN 450 MM</v>
          </cell>
          <cell r="E107" t="str">
            <v>UNID.</v>
          </cell>
          <cell r="F107" t="str">
            <v>COEF.</v>
          </cell>
          <cell r="G107" t="str">
            <v>P. UNTI</v>
          </cell>
          <cell r="H107" t="str">
            <v>PTOTAL</v>
          </cell>
        </row>
        <row r="108">
          <cell r="A108">
            <v>2</v>
          </cell>
          <cell r="B108" t="str">
            <v>INS-SEMDESONERAÇÃO</v>
          </cell>
          <cell r="C108">
            <v>2696</v>
          </cell>
          <cell r="D108" t="str">
            <v>ENCANADOR OU BOMBEIRO HIDRAULICO</v>
          </cell>
          <cell r="E108" t="str">
            <v>H</v>
          </cell>
          <cell r="F108">
            <v>6</v>
          </cell>
          <cell r="G108" t="str">
            <v>16,03</v>
          </cell>
          <cell r="H108">
            <v>96.18</v>
          </cell>
        </row>
        <row r="109">
          <cell r="A109">
            <v>3</v>
          </cell>
          <cell r="B109" t="str">
            <v>INS-SEMDESONERAÇÃO</v>
          </cell>
          <cell r="C109">
            <v>6111</v>
          </cell>
          <cell r="D109" t="str">
            <v>SERVENTE</v>
          </cell>
          <cell r="E109" t="str">
            <v>H</v>
          </cell>
          <cell r="F109">
            <v>12</v>
          </cell>
          <cell r="G109" t="str">
            <v>12,54</v>
          </cell>
          <cell r="H109">
            <v>150.47999999999999</v>
          </cell>
        </row>
        <row r="110">
          <cell r="A110">
            <v>5</v>
          </cell>
          <cell r="B110" t="str">
            <v>COTAÇÃO</v>
          </cell>
          <cell r="C110" t="str">
            <v>INS43</v>
          </cell>
          <cell r="D110" t="str">
            <v>Tubo FºFº DN 450</v>
          </cell>
          <cell r="E110" t="str">
            <v>m</v>
          </cell>
          <cell r="F110">
            <v>2</v>
          </cell>
          <cell r="G110">
            <v>892.58</v>
          </cell>
          <cell r="H110">
            <v>1785.16</v>
          </cell>
        </row>
        <row r="111">
          <cell r="A111">
            <v>5</v>
          </cell>
          <cell r="B111" t="str">
            <v>COTAÇÃO</v>
          </cell>
          <cell r="C111" t="str">
            <v>INS45</v>
          </cell>
          <cell r="D111" t="str">
            <v>Luva junta adaptável DN 450</v>
          </cell>
          <cell r="E111" t="str">
            <v>un</v>
          </cell>
          <cell r="F111">
            <v>2</v>
          </cell>
          <cell r="G111">
            <v>4006.26</v>
          </cell>
          <cell r="H111">
            <v>8012.52</v>
          </cell>
        </row>
        <row r="112">
          <cell r="A112">
            <v>6</v>
          </cell>
          <cell r="B112" t="str">
            <v>COTAÇÃO</v>
          </cell>
          <cell r="C112" t="str">
            <v>INS44</v>
          </cell>
          <cell r="D112" t="str">
            <v>Tee FºFº DN 450</v>
          </cell>
          <cell r="E112" t="str">
            <v>un</v>
          </cell>
          <cell r="F112">
            <v>1</v>
          </cell>
          <cell r="G112">
            <v>4148.4799999999996</v>
          </cell>
          <cell r="H112">
            <v>4148.4799999999996</v>
          </cell>
        </row>
        <row r="113">
          <cell r="A113">
            <v>7</v>
          </cell>
          <cell r="B113" t="str">
            <v>SER-SEMDESONERAÇÃO</v>
          </cell>
          <cell r="C113">
            <v>90100</v>
          </cell>
          <cell r="D113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113" t="str">
            <v>M3</v>
          </cell>
          <cell r="F113">
            <v>20.13</v>
          </cell>
          <cell r="G113" t="str">
            <v>9,22</v>
          </cell>
          <cell r="H113">
            <v>185.59</v>
          </cell>
        </row>
        <row r="114">
          <cell r="A114">
            <v>8</v>
          </cell>
          <cell r="B114" t="str">
            <v>SER-SEMDESONERAÇÃO</v>
          </cell>
          <cell r="C114" t="str">
            <v>c52a</v>
          </cell>
          <cell r="D114" t="str">
            <v>FORNECIMENTO E REATERRO DE VALA/CAVA COM PÓ_DE_PEDRA</v>
          </cell>
          <cell r="E114" t="str">
            <v>M3</v>
          </cell>
          <cell r="F114">
            <v>20.13</v>
          </cell>
          <cell r="G114">
            <v>105.99549999999999</v>
          </cell>
          <cell r="H114">
            <v>2133.6799999999998</v>
          </cell>
        </row>
        <row r="115">
          <cell r="A115">
            <v>9</v>
          </cell>
          <cell r="B115" t="str">
            <v>SER-SEMDESONERAÇÃO</v>
          </cell>
          <cell r="C115">
            <v>95302</v>
          </cell>
          <cell r="D115" t="str">
            <v>TRANSPORTE COM CAMINHÃO BASCULANTE 6 M3 EM RODOVIA PAVIMENTADA ( PARA DISTÂNCIAS SUPERIORES A 4 KM)</v>
          </cell>
          <cell r="E115" t="str">
            <v>M3XKM</v>
          </cell>
          <cell r="F115">
            <v>187.65</v>
          </cell>
          <cell r="G115">
            <v>1.48</v>
          </cell>
          <cell r="H115">
            <v>277.72000000000003</v>
          </cell>
        </row>
        <row r="116">
          <cell r="A116">
            <v>10</v>
          </cell>
          <cell r="B116" t="str">
            <v>SER-SEMDESONERAÇÃO</v>
          </cell>
          <cell r="C116">
            <v>72898</v>
          </cell>
          <cell r="D116" t="str">
            <v>CARGA E DESCARGA MECANIZADAS DE ENTULHO EM CAMINHAO BASCULANTE 6 M3</v>
          </cell>
          <cell r="E116" t="str">
            <v>M3</v>
          </cell>
          <cell r="F116">
            <v>12.51</v>
          </cell>
          <cell r="G116" t="str">
            <v>3,30</v>
          </cell>
          <cell r="H116">
            <v>41.28</v>
          </cell>
        </row>
        <row r="117">
          <cell r="A117">
            <v>11</v>
          </cell>
          <cell r="B117" t="str">
            <v>COTAÇÃO</v>
          </cell>
          <cell r="C117" t="str">
            <v>INS13</v>
          </cell>
          <cell r="D117" t="str">
            <v>RECOMPOSIÇÃO DE PAVIMENTAÇÃO ASFÁLTICA CBUQ 8CM COM PINTURA DE LIGAÇÃO, COM IMPRIMAÇÃO DE BASE DE BRITA GRADUADA DE 20CM - INCLUSIVE DEMOLIÇÃO DE PAVIMENTO ASFÁLTICO E TRANSPORTE</v>
          </cell>
          <cell r="E117" t="str">
            <v>M2</v>
          </cell>
          <cell r="F117">
            <v>8.75</v>
          </cell>
          <cell r="G117">
            <v>115.28999999999999</v>
          </cell>
          <cell r="H117">
            <v>1008.78</v>
          </cell>
        </row>
        <row r="119">
          <cell r="A119" t="str">
            <v>C62</v>
          </cell>
          <cell r="B119" t="str">
            <v>LS</v>
          </cell>
          <cell r="C119">
            <v>1.1567000000000001</v>
          </cell>
          <cell r="D119" t="str">
            <v>ENTRONCAMENTO/CORTE DE REDE DE  FºFº/FC DN 500 MM</v>
          </cell>
          <cell r="G119" t="str">
            <v>UNID</v>
          </cell>
          <cell r="H119">
            <v>22276.37</v>
          </cell>
        </row>
        <row r="120">
          <cell r="A120">
            <v>1</v>
          </cell>
          <cell r="B120" t="str">
            <v>BASE</v>
          </cell>
          <cell r="C120">
            <v>43739</v>
          </cell>
          <cell r="D120" t="str">
            <v>ENTRONCAMENTO/CORTE DE REDE DE  FºFº/FC DN 500 MM</v>
          </cell>
          <cell r="E120" t="str">
            <v>UNID.</v>
          </cell>
          <cell r="F120" t="str">
            <v>COEF.</v>
          </cell>
          <cell r="G120" t="str">
            <v>P. UNTI</v>
          </cell>
          <cell r="H120" t="str">
            <v>PTOTAL</v>
          </cell>
        </row>
        <row r="121">
          <cell r="A121">
            <v>2</v>
          </cell>
          <cell r="B121" t="str">
            <v>INS-SEMDESONERAÇÃO</v>
          </cell>
          <cell r="C121">
            <v>2696</v>
          </cell>
          <cell r="D121" t="str">
            <v>ENCANADOR OU BOMBEIRO HIDRAULICO</v>
          </cell>
          <cell r="E121" t="str">
            <v>H</v>
          </cell>
          <cell r="F121">
            <v>6</v>
          </cell>
          <cell r="G121" t="str">
            <v>16,03</v>
          </cell>
          <cell r="H121">
            <v>96.18</v>
          </cell>
        </row>
        <row r="122">
          <cell r="A122">
            <v>3</v>
          </cell>
          <cell r="B122" t="str">
            <v>INS-SEMDESONERAÇÃO</v>
          </cell>
          <cell r="C122">
            <v>6111</v>
          </cell>
          <cell r="D122" t="str">
            <v>SERVENTE</v>
          </cell>
          <cell r="E122" t="str">
            <v>H</v>
          </cell>
          <cell r="F122">
            <v>12</v>
          </cell>
          <cell r="G122" t="str">
            <v>12,54</v>
          </cell>
          <cell r="H122">
            <v>150.47999999999999</v>
          </cell>
        </row>
        <row r="123">
          <cell r="A123">
            <v>5</v>
          </cell>
          <cell r="B123" t="str">
            <v>COTAÇÃO</v>
          </cell>
          <cell r="C123" t="str">
            <v>INS46</v>
          </cell>
          <cell r="D123" t="str">
            <v>Tubo FºFº DN 500</v>
          </cell>
          <cell r="E123" t="str">
            <v>m</v>
          </cell>
          <cell r="F123">
            <v>2</v>
          </cell>
          <cell r="G123">
            <v>960.41</v>
          </cell>
          <cell r="H123">
            <v>1920.82</v>
          </cell>
        </row>
        <row r="124">
          <cell r="A124">
            <v>5</v>
          </cell>
          <cell r="B124" t="str">
            <v>COTAÇÃO</v>
          </cell>
          <cell r="C124" t="str">
            <v>INS48</v>
          </cell>
          <cell r="D124" t="str">
            <v>Luva junta adaptável DN 500</v>
          </cell>
          <cell r="E124" t="str">
            <v>un</v>
          </cell>
          <cell r="F124">
            <v>2</v>
          </cell>
          <cell r="G124">
            <v>5784.38</v>
          </cell>
          <cell r="H124">
            <v>11568.76</v>
          </cell>
        </row>
        <row r="125">
          <cell r="A125">
            <v>6</v>
          </cell>
          <cell r="B125" t="str">
            <v>COTAÇÃO</v>
          </cell>
          <cell r="C125" t="str">
            <v>INS47</v>
          </cell>
          <cell r="D125" t="str">
            <v>Tee FºFº DN 500</v>
          </cell>
          <cell r="E125" t="str">
            <v>un</v>
          </cell>
          <cell r="F125">
            <v>1</v>
          </cell>
          <cell r="G125">
            <v>4893.08</v>
          </cell>
          <cell r="H125">
            <v>4893.08</v>
          </cell>
        </row>
        <row r="126">
          <cell r="A126">
            <v>7</v>
          </cell>
          <cell r="B126" t="str">
            <v>SER-SEMDESONERAÇÃO</v>
          </cell>
          <cell r="C126">
            <v>90100</v>
          </cell>
          <cell r="D126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126" t="str">
            <v>M3</v>
          </cell>
          <cell r="F126">
            <v>20.13</v>
          </cell>
          <cell r="G126" t="str">
            <v>9,22</v>
          </cell>
          <cell r="H126">
            <v>185.59</v>
          </cell>
        </row>
        <row r="127">
          <cell r="A127">
            <v>8</v>
          </cell>
          <cell r="B127" t="str">
            <v>SER-SEMDESONERAÇÃO</v>
          </cell>
          <cell r="C127" t="str">
            <v>c52a</v>
          </cell>
          <cell r="D127" t="str">
            <v>FORNECIMENTO E REATERRO DE VALA/CAVA COM PÓ_DE_PEDRA</v>
          </cell>
          <cell r="E127" t="str">
            <v>M3</v>
          </cell>
          <cell r="F127">
            <v>20.13</v>
          </cell>
          <cell r="G127">
            <v>105.99549999999999</v>
          </cell>
          <cell r="H127">
            <v>2133.6799999999998</v>
          </cell>
        </row>
        <row r="128">
          <cell r="A128">
            <v>9</v>
          </cell>
          <cell r="B128" t="str">
            <v>SER-SEMDESONERAÇÃO</v>
          </cell>
          <cell r="C128">
            <v>95302</v>
          </cell>
          <cell r="D128" t="str">
            <v>TRANSPORTE COM CAMINHÃO BASCULANTE 6 M3 EM RODOVIA PAVIMENTADA ( PARA DISTÂNCIAS SUPERIORES A 4 KM)</v>
          </cell>
          <cell r="E128" t="str">
            <v>M3XKM</v>
          </cell>
          <cell r="F128">
            <v>187.65</v>
          </cell>
          <cell r="G128">
            <v>1.48</v>
          </cell>
          <cell r="H128">
            <v>277.72000000000003</v>
          </cell>
        </row>
        <row r="129">
          <cell r="A129">
            <v>10</v>
          </cell>
          <cell r="B129" t="str">
            <v>SER-SEMDESONERAÇÃO</v>
          </cell>
          <cell r="C129">
            <v>72898</v>
          </cell>
          <cell r="D129" t="str">
            <v>CARGA E DESCARGA MECANIZADAS DE ENTULHO EM CAMINHAO BASCULANTE 6 M3</v>
          </cell>
          <cell r="E129" t="str">
            <v>M3</v>
          </cell>
          <cell r="F129">
            <v>12.51</v>
          </cell>
          <cell r="G129" t="str">
            <v>3,30</v>
          </cell>
          <cell r="H129">
            <v>41.28</v>
          </cell>
        </row>
        <row r="130">
          <cell r="A130">
            <v>11</v>
          </cell>
          <cell r="B130" t="str">
            <v>COTAÇÃO</v>
          </cell>
          <cell r="C130" t="str">
            <v>INS13</v>
          </cell>
          <cell r="D130" t="str">
            <v>RECOMPOSIÇÃO DE PAVIMENTAÇÃO ASFÁLTICA CBUQ 8CM COM PINTURA DE LIGAÇÃO, COM IMPRIMAÇÃO DE BASE DE BRITA GRADUADA DE 20CM - INCLUSIVE DEMOLIÇÃO DE PAVIMENTO ASFÁLTICO E TRANSPORTE</v>
          </cell>
          <cell r="E130" t="str">
            <v>M2</v>
          </cell>
          <cell r="F130">
            <v>8.75</v>
          </cell>
          <cell r="G130">
            <v>115.28999999999999</v>
          </cell>
          <cell r="H130">
            <v>1008.78</v>
          </cell>
        </row>
      </sheetData>
      <sheetData sheetId="15">
        <row r="2">
          <cell r="A2" t="str">
            <v>C63</v>
          </cell>
          <cell r="B2" t="str">
            <v>LS</v>
          </cell>
          <cell r="C2">
            <v>1.1567000000000001</v>
          </cell>
          <cell r="D2" t="str">
            <v>ENTRONCAMENTO/CORTE DE REDE DE PVC DE60MM/DN50MM</v>
          </cell>
          <cell r="G2" t="str">
            <v>UNID</v>
          </cell>
          <cell r="H2">
            <v>1195.3</v>
          </cell>
        </row>
        <row r="3">
          <cell r="A3">
            <v>1</v>
          </cell>
          <cell r="B3" t="str">
            <v>BASE</v>
          </cell>
          <cell r="C3">
            <v>43739</v>
          </cell>
          <cell r="D3" t="str">
            <v>ENTRONCAMENTO/CORTE DE REDE DE PVC DE60MM/DN50MM</v>
          </cell>
          <cell r="E3" t="str">
            <v>UNID.</v>
          </cell>
          <cell r="F3" t="str">
            <v>COEF.</v>
          </cell>
          <cell r="G3" t="str">
            <v>P. UNTI</v>
          </cell>
          <cell r="H3" t="str">
            <v>PTOTAL</v>
          </cell>
        </row>
        <row r="4">
          <cell r="A4">
            <v>2</v>
          </cell>
          <cell r="B4" t="str">
            <v>INS-SEMDESONERAÇÃO</v>
          </cell>
          <cell r="C4">
            <v>2696</v>
          </cell>
          <cell r="D4" t="str">
            <v>ENCANADOR OU BOMBEIRO HIDRAULICO</v>
          </cell>
          <cell r="E4" t="str">
            <v>H</v>
          </cell>
          <cell r="F4">
            <v>0.5</v>
          </cell>
          <cell r="G4" t="str">
            <v>16,03</v>
          </cell>
          <cell r="H4">
            <v>8.01</v>
          </cell>
        </row>
        <row r="5">
          <cell r="A5">
            <v>3</v>
          </cell>
          <cell r="B5" t="str">
            <v>INS-SEMDESONERAÇÃO</v>
          </cell>
          <cell r="C5">
            <v>6111</v>
          </cell>
          <cell r="D5" t="str">
            <v>SERVENTE</v>
          </cell>
          <cell r="E5" t="str">
            <v>H</v>
          </cell>
          <cell r="F5">
            <v>0.5</v>
          </cell>
          <cell r="G5" t="str">
            <v>12,54</v>
          </cell>
          <cell r="H5">
            <v>6.27</v>
          </cell>
        </row>
        <row r="6">
          <cell r="A6">
            <v>4</v>
          </cell>
          <cell r="B6" t="str">
            <v>INS-SEMDESONERAÇÃO</v>
          </cell>
          <cell r="C6">
            <v>12599</v>
          </cell>
          <cell r="D6" t="str">
            <v>TUBO PVC PBA, CLASSE 15, JE, DN 50/DE 60 MM, REDE AGUA (NBR 5647)</v>
          </cell>
          <cell r="E6" t="str">
            <v>M</v>
          </cell>
          <cell r="F6">
            <v>2</v>
          </cell>
          <cell r="G6">
            <v>12.15</v>
          </cell>
          <cell r="H6">
            <v>24.3</v>
          </cell>
        </row>
        <row r="7">
          <cell r="A7">
            <v>5</v>
          </cell>
          <cell r="B7" t="str">
            <v>INS-SEMDESONERAÇÃO</v>
          </cell>
          <cell r="C7">
            <v>3825</v>
          </cell>
          <cell r="D7" t="str">
            <v>LUVA DE CORRER, PVC PBA, JE, DN 50 / DE 60 MM, PARA REDE AGUA (NBR 10351)</v>
          </cell>
          <cell r="E7" t="str">
            <v>UN</v>
          </cell>
          <cell r="F7">
            <v>2</v>
          </cell>
          <cell r="G7" t="str">
            <v>11,41</v>
          </cell>
          <cell r="H7">
            <v>22.82</v>
          </cell>
        </row>
        <row r="8">
          <cell r="A8">
            <v>6</v>
          </cell>
          <cell r="B8" t="str">
            <v>INS-SEMDESONERAÇÃO</v>
          </cell>
          <cell r="C8">
            <v>325</v>
          </cell>
          <cell r="D8" t="str">
            <v>ANEL BORRACHA, PARA TUBO/CONEXAO PVC PBA, DN 50 MM, PARA REDE AGUA</v>
          </cell>
          <cell r="E8" t="str">
            <v>UN</v>
          </cell>
          <cell r="F8">
            <v>4</v>
          </cell>
          <cell r="G8" t="str">
            <v>2,47</v>
          </cell>
          <cell r="H8">
            <v>9.8800000000000008</v>
          </cell>
        </row>
        <row r="9">
          <cell r="A9">
            <v>7</v>
          </cell>
          <cell r="B9" t="str">
            <v>INS-SEMDESONERAÇÃO</v>
          </cell>
          <cell r="C9">
            <v>7048</v>
          </cell>
          <cell r="D9" t="str">
            <v>TE, PVC PBA, BBB, 90 GRAUS, DN 50 / DE 60 MM, PARA REDE AGUA (NBR 10351)</v>
          </cell>
          <cell r="E9" t="str">
            <v>UN</v>
          </cell>
          <cell r="F9">
            <v>1</v>
          </cell>
          <cell r="G9" t="str">
            <v>19,02</v>
          </cell>
          <cell r="H9">
            <v>19.02</v>
          </cell>
        </row>
        <row r="10">
          <cell r="A10">
            <v>8</v>
          </cell>
          <cell r="B10" t="str">
            <v>INS-SEMDESONERAÇÃO</v>
          </cell>
          <cell r="C10">
            <v>20078</v>
          </cell>
          <cell r="D10" t="str">
            <v>PASTA LUBRIFICANTE PARA TUBOS E CONEXOES COM JUNTA ELASTICA (USO EM PVC, ACO, POLIETILENO E OUTROS) ( DE *400* G)</v>
          </cell>
          <cell r="E10" t="str">
            <v>UN</v>
          </cell>
          <cell r="F10">
            <v>0.05</v>
          </cell>
          <cell r="G10" t="str">
            <v>21,50</v>
          </cell>
          <cell r="H10">
            <v>1.07</v>
          </cell>
        </row>
        <row r="11">
          <cell r="A11">
            <v>9</v>
          </cell>
          <cell r="B11" t="str">
            <v>SER-SEMDESONERAÇÃO</v>
          </cell>
          <cell r="C11">
            <v>90100</v>
          </cell>
          <cell r="D11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11" t="str">
            <v>M3</v>
          </cell>
          <cell r="F11">
            <v>4.8</v>
          </cell>
          <cell r="G11" t="str">
            <v>9,22</v>
          </cell>
          <cell r="H11">
            <v>44.25</v>
          </cell>
        </row>
        <row r="12">
          <cell r="A12">
            <v>10</v>
          </cell>
          <cell r="B12" t="str">
            <v>SER-SEMDESONERAÇÃO</v>
          </cell>
          <cell r="C12" t="str">
            <v>c52a</v>
          </cell>
          <cell r="D12" t="str">
            <v>FORNECIMENTO E REATERRO DE VALA/CAVA COM PÓ_DE_PEDRA</v>
          </cell>
          <cell r="E12" t="str">
            <v>M3</v>
          </cell>
          <cell r="F12">
            <v>4.8</v>
          </cell>
          <cell r="G12">
            <v>105.99549999999999</v>
          </cell>
          <cell r="H12">
            <v>508.77</v>
          </cell>
        </row>
        <row r="13">
          <cell r="A13">
            <v>11</v>
          </cell>
          <cell r="B13" t="str">
            <v>SER-SEMDESONERAÇÃO</v>
          </cell>
          <cell r="C13">
            <v>95302</v>
          </cell>
          <cell r="D13" t="str">
            <v>TRANSPORTE COM CAMINHÃO BASCULANTE 6 M3 EM RODOVIA PAVIMENTADA ( PARA DISTÂNCIAS SUPERIORES A 4 KM)</v>
          </cell>
          <cell r="E13" t="str">
            <v>M3XKM</v>
          </cell>
          <cell r="F13">
            <v>52.8</v>
          </cell>
          <cell r="G13">
            <v>1.48</v>
          </cell>
          <cell r="H13">
            <v>78.14</v>
          </cell>
        </row>
        <row r="14">
          <cell r="A14">
            <v>12</v>
          </cell>
          <cell r="B14" t="str">
            <v>SER-SEMDESONERAÇÃO</v>
          </cell>
          <cell r="C14">
            <v>72898</v>
          </cell>
          <cell r="D14" t="str">
            <v>CARGA E DESCARGA MECANIZADAS DE ENTULHO EM CAMINHAO BASCULANTE 6 M3</v>
          </cell>
          <cell r="E14" t="str">
            <v>M3</v>
          </cell>
          <cell r="F14">
            <v>3.52</v>
          </cell>
          <cell r="G14" t="str">
            <v>3,30</v>
          </cell>
          <cell r="H14">
            <v>11.61</v>
          </cell>
        </row>
        <row r="15">
          <cell r="A15">
            <v>13</v>
          </cell>
          <cell r="B15" t="str">
            <v>COTAÇÃO</v>
          </cell>
          <cell r="C15" t="str">
            <v>INS13</v>
          </cell>
          <cell r="D15" t="str">
            <v>RECOMPOSIÇÃO DE PAVIMENTAÇÃO ASFÁLTICA CBUQ 8CM COM PINTURA DE LIGAÇÃO, COM IMPRIMAÇÃO DE BASE DE BRITA GRADUADA DE 20CM - INCLUSIVE DEMOLIÇÃO DE PAVIMENTO ASFÁLTICO E TRANSPORTE</v>
          </cell>
          <cell r="E15" t="str">
            <v>M2</v>
          </cell>
          <cell r="F15">
            <v>4</v>
          </cell>
          <cell r="G15">
            <v>115.28999999999999</v>
          </cell>
          <cell r="H15">
            <v>461.16</v>
          </cell>
        </row>
        <row r="17">
          <cell r="A17" t="str">
            <v>C64</v>
          </cell>
          <cell r="B17" t="str">
            <v>LS</v>
          </cell>
          <cell r="C17">
            <v>1.1567000000000001</v>
          </cell>
          <cell r="D17" t="str">
            <v>ENTRONCAMENTO/CORTE DE REDE DE PVC DE85MM/DN75MM</v>
          </cell>
          <cell r="G17" t="str">
            <v>UNID</v>
          </cell>
          <cell r="H17">
            <v>1289.01</v>
          </cell>
        </row>
        <row r="18">
          <cell r="A18">
            <v>1</v>
          </cell>
          <cell r="B18" t="str">
            <v>BASE</v>
          </cell>
          <cell r="C18">
            <v>43739</v>
          </cell>
          <cell r="D18" t="str">
            <v>ENTRONCAMENTO/CORTE DE REDE DE PVC DE85MM/DN75MM</v>
          </cell>
          <cell r="E18" t="str">
            <v>UNID.</v>
          </cell>
          <cell r="F18" t="str">
            <v>COEF.</v>
          </cell>
          <cell r="G18" t="str">
            <v>P. UNTI</v>
          </cell>
          <cell r="H18" t="str">
            <v>PTOTAL</v>
          </cell>
        </row>
        <row r="19">
          <cell r="A19">
            <v>2</v>
          </cell>
          <cell r="B19" t="str">
            <v>INS-SEMDESONERAÇÃO</v>
          </cell>
          <cell r="C19">
            <v>2696</v>
          </cell>
          <cell r="D19" t="str">
            <v>ENCANADOR OU BOMBEIRO HIDRAULICO</v>
          </cell>
          <cell r="E19" t="str">
            <v>H</v>
          </cell>
          <cell r="F19">
            <v>0.5</v>
          </cell>
          <cell r="G19" t="str">
            <v>16,03</v>
          </cell>
          <cell r="H19">
            <v>8.01</v>
          </cell>
        </row>
        <row r="20">
          <cell r="A20">
            <v>3</v>
          </cell>
          <cell r="B20" t="str">
            <v>INS-SEMDESONERAÇÃO</v>
          </cell>
          <cell r="C20">
            <v>6111</v>
          </cell>
          <cell r="D20" t="str">
            <v>SERVENTE</v>
          </cell>
          <cell r="E20" t="str">
            <v>H</v>
          </cell>
          <cell r="F20">
            <v>0.5</v>
          </cell>
          <cell r="G20" t="str">
            <v>12,54</v>
          </cell>
          <cell r="H20">
            <v>6.27</v>
          </cell>
        </row>
        <row r="21">
          <cell r="A21">
            <v>4</v>
          </cell>
          <cell r="B21" t="str">
            <v>INS-SEMDESONERAÇÃO</v>
          </cell>
          <cell r="C21">
            <v>12601</v>
          </cell>
          <cell r="D21" t="str">
            <v>TUBO PVC PBA, CLASSE 15, JE, DN 75/DE 85 MM, REDE AGUA (NBR 5647)</v>
          </cell>
          <cell r="E21" t="str">
            <v>M</v>
          </cell>
          <cell r="F21">
            <v>2</v>
          </cell>
          <cell r="G21">
            <v>22.84</v>
          </cell>
          <cell r="H21">
            <v>45.68</v>
          </cell>
        </row>
        <row r="22">
          <cell r="A22">
            <v>5</v>
          </cell>
          <cell r="B22" t="str">
            <v>INS-SEMDESONERAÇÃO</v>
          </cell>
          <cell r="C22">
            <v>3827</v>
          </cell>
          <cell r="D22" t="str">
            <v>LUVA DE CORRER, PVC PBA, JE, DN 75 / DE 85 MM, PARA REDE AGUA (NBR 10351)</v>
          </cell>
          <cell r="E22" t="str">
            <v>UN</v>
          </cell>
          <cell r="F22">
            <v>2</v>
          </cell>
          <cell r="G22" t="str">
            <v>24,93</v>
          </cell>
          <cell r="H22">
            <v>49.86</v>
          </cell>
        </row>
        <row r="23">
          <cell r="A23">
            <v>6</v>
          </cell>
          <cell r="B23" t="str">
            <v>INS-SEMDESONERAÇÃO</v>
          </cell>
          <cell r="C23">
            <v>329</v>
          </cell>
          <cell r="D23" t="str">
            <v>ANEL BORRACHA, PARA TUBO/CONEXAO PVC PBA, DN 75 MM, PARA REDE AGUA</v>
          </cell>
          <cell r="E23" t="str">
            <v>UN</v>
          </cell>
          <cell r="F23">
            <v>4</v>
          </cell>
          <cell r="G23" t="str">
            <v>8,15</v>
          </cell>
          <cell r="H23">
            <v>32.6</v>
          </cell>
        </row>
        <row r="24">
          <cell r="A24">
            <v>7</v>
          </cell>
          <cell r="B24" t="str">
            <v>INS-SEMDESONERAÇÃO</v>
          </cell>
          <cell r="C24">
            <v>7088</v>
          </cell>
          <cell r="D24" t="str">
            <v>TE, PVC PBA, BBB, 90 GRAUS, DN 75 / DE 85 MM, PARA REDE AGUA (NBR 10351)</v>
          </cell>
          <cell r="E24" t="str">
            <v>UN</v>
          </cell>
          <cell r="F24">
            <v>1</v>
          </cell>
          <cell r="G24" t="str">
            <v>41,59</v>
          </cell>
          <cell r="H24">
            <v>41.59</v>
          </cell>
        </row>
        <row r="25">
          <cell r="A25">
            <v>8</v>
          </cell>
          <cell r="B25" t="str">
            <v>INS-SEMDESONERAÇÃO</v>
          </cell>
          <cell r="C25">
            <v>20078</v>
          </cell>
          <cell r="D25" t="str">
            <v>PASTA LUBRIFICANTE PARA TUBOS E CONEXOES COM JUNTA ELASTICA (USO EM PVC, ACO, POLIETILENO E OUTROS) ( DE *400* G)</v>
          </cell>
          <cell r="E25" t="str">
            <v>UN</v>
          </cell>
          <cell r="F25">
            <v>0.05</v>
          </cell>
          <cell r="G25" t="str">
            <v>21,50</v>
          </cell>
          <cell r="H25">
            <v>1.07</v>
          </cell>
        </row>
        <row r="26">
          <cell r="A26">
            <v>9</v>
          </cell>
          <cell r="B26" t="str">
            <v>SER-SEMDESONERAÇÃO</v>
          </cell>
          <cell r="C26">
            <v>90100</v>
          </cell>
          <cell r="D26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26" t="str">
            <v>M3</v>
          </cell>
          <cell r="F26">
            <v>4.8</v>
          </cell>
          <cell r="G26" t="str">
            <v>9,22</v>
          </cell>
          <cell r="H26">
            <v>44.25</v>
          </cell>
        </row>
        <row r="27">
          <cell r="A27">
            <v>10</v>
          </cell>
          <cell r="B27" t="str">
            <v>SER-SEMDESONERAÇÃO</v>
          </cell>
          <cell r="C27" t="str">
            <v>c52a</v>
          </cell>
          <cell r="D27" t="str">
            <v>FORNECIMENTO E REATERRO DE VALA/CAVA COM PÓ_DE_PEDRA</v>
          </cell>
          <cell r="E27" t="str">
            <v>M3</v>
          </cell>
          <cell r="F27">
            <v>4.8</v>
          </cell>
          <cell r="G27">
            <v>105.99549999999999</v>
          </cell>
          <cell r="H27">
            <v>508.77</v>
          </cell>
        </row>
        <row r="28">
          <cell r="A28">
            <v>11</v>
          </cell>
          <cell r="B28" t="str">
            <v>SER-SEMDESONERAÇÃO</v>
          </cell>
          <cell r="C28">
            <v>95302</v>
          </cell>
          <cell r="D28" t="str">
            <v>TRANSPORTE COM CAMINHÃO BASCULANTE 6 M3 EM RODOVIA PAVIMENTADA ( PARA DISTÂNCIAS SUPERIORES A 4 KM)</v>
          </cell>
          <cell r="E28" t="str">
            <v>M3XKM</v>
          </cell>
          <cell r="F28">
            <v>52.8</v>
          </cell>
          <cell r="G28">
            <v>1.48</v>
          </cell>
          <cell r="H28">
            <v>78.14</v>
          </cell>
        </row>
        <row r="29">
          <cell r="A29">
            <v>12</v>
          </cell>
          <cell r="B29" t="str">
            <v>SER-SEMDESONERAÇÃO</v>
          </cell>
          <cell r="C29">
            <v>72898</v>
          </cell>
          <cell r="D29" t="str">
            <v>CARGA E DESCARGA MECANIZADAS DE ENTULHO EM CAMINHAO BASCULANTE 6 M3</v>
          </cell>
          <cell r="E29" t="str">
            <v>M3</v>
          </cell>
          <cell r="F29">
            <v>3.52</v>
          </cell>
          <cell r="G29" t="str">
            <v>3,30</v>
          </cell>
          <cell r="H29">
            <v>11.61</v>
          </cell>
        </row>
        <row r="30">
          <cell r="A30">
            <v>13</v>
          </cell>
          <cell r="B30" t="str">
            <v>COTAÇÃO</v>
          </cell>
          <cell r="C30" t="str">
            <v>INS13</v>
          </cell>
          <cell r="D30" t="str">
            <v>RECOMPOSIÇÃO DE PAVIMENTAÇÃO ASFÁLTICA CBUQ 8CM COM PINTURA DE LIGAÇÃO, COM IMPRIMAÇÃO DE BASE DE BRITA GRADUADA DE 20CM - INCLUSIVE DEMOLIÇÃO DE PAVIMENTO ASFÁLTICO E TRANSPORTE</v>
          </cell>
          <cell r="E30" t="str">
            <v>M2</v>
          </cell>
          <cell r="F30">
            <v>4</v>
          </cell>
          <cell r="G30">
            <v>115.28999999999999</v>
          </cell>
          <cell r="H30">
            <v>461.16</v>
          </cell>
        </row>
        <row r="32">
          <cell r="A32" t="str">
            <v>C65</v>
          </cell>
          <cell r="B32" t="str">
            <v>LS</v>
          </cell>
          <cell r="C32">
            <v>1.1567000000000001</v>
          </cell>
          <cell r="D32" t="str">
            <v>ENTRONCAMENTO/CORTE DE REDE DE PVC DE110MM/DN100MM</v>
          </cell>
          <cell r="G32" t="str">
            <v>UNID</v>
          </cell>
          <cell r="H32">
            <v>1430.17</v>
          </cell>
        </row>
        <row r="33">
          <cell r="A33">
            <v>1</v>
          </cell>
          <cell r="B33" t="str">
            <v>BASE</v>
          </cell>
          <cell r="C33">
            <v>43739</v>
          </cell>
          <cell r="D33" t="str">
            <v>ENTRONCAMENTO/CORTE DE REDE DE PVC DE110MM/DN100MM</v>
          </cell>
          <cell r="E33" t="str">
            <v>UNID.</v>
          </cell>
          <cell r="F33" t="str">
            <v>COEF.</v>
          </cell>
          <cell r="G33" t="str">
            <v>P. UNTI</v>
          </cell>
          <cell r="H33" t="str">
            <v>PTOTAL</v>
          </cell>
        </row>
        <row r="34">
          <cell r="A34">
            <v>2</v>
          </cell>
          <cell r="B34" t="str">
            <v>INS-SEMDESONERAÇÃO</v>
          </cell>
          <cell r="C34">
            <v>2696</v>
          </cell>
          <cell r="D34" t="str">
            <v>ENCANADOR OU BOMBEIRO HIDRAULICO</v>
          </cell>
          <cell r="E34" t="str">
            <v>H</v>
          </cell>
          <cell r="F34">
            <v>1</v>
          </cell>
          <cell r="G34" t="str">
            <v>16,03</v>
          </cell>
          <cell r="H34">
            <v>16.03</v>
          </cell>
        </row>
        <row r="35">
          <cell r="A35">
            <v>3</v>
          </cell>
          <cell r="B35" t="str">
            <v>INS-SEMDESONERAÇÃO</v>
          </cell>
          <cell r="C35">
            <v>6111</v>
          </cell>
          <cell r="D35" t="str">
            <v>SERVENTE</v>
          </cell>
          <cell r="E35" t="str">
            <v>H</v>
          </cell>
          <cell r="F35">
            <v>1</v>
          </cell>
          <cell r="G35" t="str">
            <v>12,54</v>
          </cell>
          <cell r="H35">
            <v>12.54</v>
          </cell>
        </row>
        <row r="36">
          <cell r="A36">
            <v>4</v>
          </cell>
          <cell r="B36" t="str">
            <v>INS-SEMDESONERAÇÃO</v>
          </cell>
          <cell r="C36">
            <v>12602</v>
          </cell>
          <cell r="D36" t="str">
            <v>TUBO PVC PBA, CLASSE 20, JE, DN 100/DE 110 MM, REDE AGUA (NBR 5647)</v>
          </cell>
          <cell r="E36" t="str">
            <v>M</v>
          </cell>
          <cell r="F36">
            <v>2</v>
          </cell>
          <cell r="G36">
            <v>51.8</v>
          </cell>
          <cell r="H36">
            <v>103.6</v>
          </cell>
        </row>
        <row r="37">
          <cell r="A37">
            <v>5</v>
          </cell>
          <cell r="B37" t="str">
            <v>INS-SEMDESONERAÇÃO</v>
          </cell>
          <cell r="C37">
            <v>3826</v>
          </cell>
          <cell r="D37" t="str">
            <v>LUVA DE CORRER, PVC PBA, JE, DN 100 / DE 110 MM, PARA REDE AGUA (NBR 10351)</v>
          </cell>
          <cell r="E37" t="str">
            <v>UN</v>
          </cell>
          <cell r="F37">
            <v>2</v>
          </cell>
          <cell r="G37" t="str">
            <v>39,68</v>
          </cell>
          <cell r="H37">
            <v>79.36</v>
          </cell>
        </row>
        <row r="38">
          <cell r="A38">
            <v>6</v>
          </cell>
          <cell r="B38" t="str">
            <v>INS-SEMDESONERAÇÃO</v>
          </cell>
          <cell r="C38">
            <v>328</v>
          </cell>
          <cell r="D38" t="str">
            <v>ANEL BORRACHA, PARA TUBO/CONEXAO PVC PBA, DN 100 MM, PARA REDE AGUA</v>
          </cell>
          <cell r="E38" t="str">
            <v>UN</v>
          </cell>
          <cell r="F38">
            <v>4</v>
          </cell>
          <cell r="G38" t="str">
            <v>6,38</v>
          </cell>
          <cell r="H38">
            <v>25.52</v>
          </cell>
        </row>
        <row r="39">
          <cell r="A39">
            <v>7</v>
          </cell>
          <cell r="B39" t="str">
            <v>INS-SEMDESONERAÇÃO</v>
          </cell>
          <cell r="C39">
            <v>41892</v>
          </cell>
          <cell r="D39" t="str">
            <v>TE, PVC PBA, BBB, 90 GRAUS, DN 100 / DE 110 MM, PARA REDE  AGUA (NBR 10351)</v>
          </cell>
          <cell r="E39" t="str">
            <v>UN</v>
          </cell>
          <cell r="F39">
            <v>1</v>
          </cell>
          <cell r="G39" t="str">
            <v>88,12</v>
          </cell>
          <cell r="H39">
            <v>88.12</v>
          </cell>
        </row>
        <row r="40">
          <cell r="A40">
            <v>8</v>
          </cell>
          <cell r="B40" t="str">
            <v>INS-SEMDESONERAÇÃO</v>
          </cell>
          <cell r="C40">
            <v>20078</v>
          </cell>
          <cell r="D40" t="str">
            <v>PASTA LUBRIFICANTE PARA TUBOS E CONEXOES COM JUNTA ELASTICA (USO EM PVC, ACO, POLIETILENO E OUTROS) ( DE *400* G)</v>
          </cell>
          <cell r="E40" t="str">
            <v>UN</v>
          </cell>
          <cell r="F40">
            <v>0.05</v>
          </cell>
          <cell r="G40" t="str">
            <v>21,50</v>
          </cell>
          <cell r="H40">
            <v>1.07</v>
          </cell>
        </row>
        <row r="41">
          <cell r="A41">
            <v>9</v>
          </cell>
          <cell r="B41" t="str">
            <v>SER-SEMDESONERAÇÃO</v>
          </cell>
          <cell r="C41">
            <v>90100</v>
          </cell>
          <cell r="D41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41" t="str">
            <v>M3</v>
          </cell>
          <cell r="F41">
            <v>4.8</v>
          </cell>
          <cell r="G41" t="str">
            <v>9,22</v>
          </cell>
          <cell r="H41">
            <v>44.25</v>
          </cell>
        </row>
        <row r="42">
          <cell r="A42">
            <v>10</v>
          </cell>
          <cell r="B42" t="str">
            <v>SER-SEMDESONERAÇÃO</v>
          </cell>
          <cell r="C42" t="str">
            <v>c52a</v>
          </cell>
          <cell r="D42" t="str">
            <v>FORNECIMENTO E REATERRO DE VALA/CAVA COM PÓ_DE_PEDRA</v>
          </cell>
          <cell r="E42" t="str">
            <v>M3</v>
          </cell>
          <cell r="F42">
            <v>4.8</v>
          </cell>
          <cell r="G42">
            <v>105.99549999999999</v>
          </cell>
          <cell r="H42">
            <v>508.77</v>
          </cell>
        </row>
        <row r="43">
          <cell r="A43">
            <v>11</v>
          </cell>
          <cell r="B43" t="str">
            <v>SER-SEMDESONERAÇÃO</v>
          </cell>
          <cell r="C43">
            <v>95302</v>
          </cell>
          <cell r="D43" t="str">
            <v>TRANSPORTE COM CAMINHÃO BASCULANTE 6 M3 EM RODOVIA PAVIMENTADA ( PARA DISTÂNCIAS SUPERIORES A 4 KM)</v>
          </cell>
          <cell r="E43" t="str">
            <v>M3XKM</v>
          </cell>
          <cell r="F43">
            <v>52.8</v>
          </cell>
          <cell r="G43">
            <v>1.48</v>
          </cell>
          <cell r="H43">
            <v>78.14</v>
          </cell>
        </row>
        <row r="44">
          <cell r="A44">
            <v>12</v>
          </cell>
          <cell r="B44" t="str">
            <v>SER-SEMDESONERAÇÃO</v>
          </cell>
          <cell r="C44">
            <v>72898</v>
          </cell>
          <cell r="D44" t="str">
            <v>CARGA E DESCARGA MECANIZADAS DE ENTULHO EM CAMINHAO BASCULANTE 6 M3</v>
          </cell>
          <cell r="E44" t="str">
            <v>M3</v>
          </cell>
          <cell r="F44">
            <v>3.52</v>
          </cell>
          <cell r="G44" t="str">
            <v>3,30</v>
          </cell>
          <cell r="H44">
            <v>11.61</v>
          </cell>
        </row>
        <row r="45">
          <cell r="A45">
            <v>13</v>
          </cell>
          <cell r="B45" t="str">
            <v>COTAÇÃO</v>
          </cell>
          <cell r="C45" t="str">
            <v>INS13</v>
          </cell>
          <cell r="D45" t="str">
            <v>RECOMPOSIÇÃO DE PAVIMENTAÇÃO ASFÁLTICA CBUQ 8CM COM PINTURA DE LIGAÇÃO, COM IMPRIMAÇÃO DE BASE DE BRITA GRADUADA DE 20CM - INCLUSIVE DEMOLIÇÃO DE PAVIMENTO ASFÁLTICO E TRANSPORTE</v>
          </cell>
          <cell r="E45" t="str">
            <v>M2</v>
          </cell>
          <cell r="F45">
            <v>4</v>
          </cell>
          <cell r="G45">
            <v>115.28999999999999</v>
          </cell>
          <cell r="H45">
            <v>461.16</v>
          </cell>
        </row>
        <row r="47">
          <cell r="A47" t="str">
            <v>C66</v>
          </cell>
          <cell r="B47" t="str">
            <v>LS</v>
          </cell>
          <cell r="C47">
            <v>1.1567000000000001</v>
          </cell>
          <cell r="D47" t="str">
            <v>ENTRONCAMENTO/CORTE DE REDE DE PVC DEFºFº 150MM</v>
          </cell>
          <cell r="G47" t="str">
            <v>UNID</v>
          </cell>
          <cell r="H47">
            <v>2583.12</v>
          </cell>
        </row>
        <row r="48">
          <cell r="A48">
            <v>1</v>
          </cell>
          <cell r="B48" t="str">
            <v>BASE</v>
          </cell>
          <cell r="C48">
            <v>43739</v>
          </cell>
          <cell r="D48" t="str">
            <v>ENTRONCAMENTO/CORTE DE REDE DE PVC DEFºFº 150MM</v>
          </cell>
          <cell r="E48" t="str">
            <v>UNID.</v>
          </cell>
          <cell r="F48" t="str">
            <v>COEF.</v>
          </cell>
          <cell r="G48" t="str">
            <v>P. UNTI</v>
          </cell>
          <cell r="H48" t="str">
            <v>PTOTAL</v>
          </cell>
        </row>
        <row r="49">
          <cell r="A49">
            <v>2</v>
          </cell>
          <cell r="B49" t="str">
            <v>INS-SEMDESONERAÇÃO</v>
          </cell>
          <cell r="C49">
            <v>2696</v>
          </cell>
          <cell r="D49" t="str">
            <v>ENCANADOR OU BOMBEIRO HIDRAULICO</v>
          </cell>
          <cell r="E49" t="str">
            <v>H</v>
          </cell>
          <cell r="F49">
            <v>1.5</v>
          </cell>
          <cell r="G49" t="str">
            <v>16,03</v>
          </cell>
          <cell r="H49">
            <v>24.04</v>
          </cell>
        </row>
        <row r="50">
          <cell r="A50">
            <v>3</v>
          </cell>
          <cell r="B50" t="str">
            <v>INS-SEMDESONERAÇÃO</v>
          </cell>
          <cell r="C50">
            <v>6111</v>
          </cell>
          <cell r="D50" t="str">
            <v>SERVENTE</v>
          </cell>
          <cell r="E50" t="str">
            <v>H</v>
          </cell>
          <cell r="F50">
            <v>3</v>
          </cell>
          <cell r="G50" t="str">
            <v>12,54</v>
          </cell>
          <cell r="H50">
            <v>37.619999999999997</v>
          </cell>
        </row>
        <row r="51">
          <cell r="A51">
            <v>4</v>
          </cell>
          <cell r="B51" t="str">
            <v>INS-SEMDESONERAÇÃO</v>
          </cell>
          <cell r="C51">
            <v>9828</v>
          </cell>
          <cell r="D51" t="str">
            <v>TUBO PVC DEFOFO, JEI, 1 MPA, DN 150 MM, PARA REDEDE  AGUA (NBR 7665)</v>
          </cell>
          <cell r="E51" t="str">
            <v>M</v>
          </cell>
          <cell r="F51">
            <v>2</v>
          </cell>
          <cell r="G51" t="str">
            <v>96,10</v>
          </cell>
          <cell r="H51">
            <v>192.2</v>
          </cell>
        </row>
        <row r="52">
          <cell r="A52">
            <v>5</v>
          </cell>
          <cell r="B52" t="str">
            <v>INS-SEMDESONERAÇÃO</v>
          </cell>
          <cell r="C52">
            <v>3838</v>
          </cell>
          <cell r="D52" t="str">
            <v>LUVA DE CORRER DEFOFO, PVC, JE, DN 150 MM</v>
          </cell>
          <cell r="E52" t="str">
            <v>UN</v>
          </cell>
          <cell r="F52">
            <v>2</v>
          </cell>
          <cell r="G52" t="str">
            <v>88,25</v>
          </cell>
          <cell r="H52">
            <v>176.5</v>
          </cell>
        </row>
        <row r="53">
          <cell r="A53">
            <v>6</v>
          </cell>
          <cell r="B53" t="str">
            <v>INS-SEMDESONERAÇÃO</v>
          </cell>
          <cell r="C53">
            <v>318</v>
          </cell>
          <cell r="D53" t="str">
            <v>ANEL BORRACHA, PARA TUBO PVC DEFOFO, DN 150 MM (NBR 7665)</v>
          </cell>
          <cell r="E53" t="str">
            <v>UN</v>
          </cell>
          <cell r="F53">
            <v>4</v>
          </cell>
          <cell r="G53" t="str">
            <v>13,90</v>
          </cell>
          <cell r="H53">
            <v>55.6</v>
          </cell>
        </row>
        <row r="54">
          <cell r="A54">
            <v>7</v>
          </cell>
          <cell r="B54" t="str">
            <v>COTAÇÃO</v>
          </cell>
          <cell r="C54" t="str">
            <v>INS30</v>
          </cell>
          <cell r="D54" t="str">
            <v>Tee FºFº DN 150</v>
          </cell>
          <cell r="E54" t="str">
            <v>un</v>
          </cell>
          <cell r="F54">
            <v>1</v>
          </cell>
          <cell r="G54">
            <v>524.21</v>
          </cell>
          <cell r="H54">
            <v>524.21</v>
          </cell>
        </row>
        <row r="55">
          <cell r="A55">
            <v>8</v>
          </cell>
          <cell r="B55" t="str">
            <v>INS-SEMDESONERAÇÃO</v>
          </cell>
          <cell r="C55">
            <v>20078</v>
          </cell>
          <cell r="D55" t="str">
            <v>PASTA LUBRIFICANTE PARA TUBOS E CONEXOES COM JUNTA ELASTICA (USO EM PVC, ACO, POLIETILENO E OUTROS) ( DE *400* G)</v>
          </cell>
          <cell r="E55" t="str">
            <v>UN</v>
          </cell>
          <cell r="F55">
            <v>0.05</v>
          </cell>
          <cell r="G55" t="str">
            <v>21,50</v>
          </cell>
          <cell r="H55">
            <v>1.07</v>
          </cell>
        </row>
        <row r="56">
          <cell r="A56">
            <v>9</v>
          </cell>
          <cell r="B56" t="str">
            <v>SER-SEMDESONERAÇÃO</v>
          </cell>
          <cell r="C56">
            <v>90100</v>
          </cell>
          <cell r="D56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56" t="str">
            <v>M3</v>
          </cell>
          <cell r="F56">
            <v>7.5</v>
          </cell>
          <cell r="G56" t="str">
            <v>9,22</v>
          </cell>
          <cell r="H56">
            <v>69.150000000000006</v>
          </cell>
        </row>
        <row r="57">
          <cell r="A57">
            <v>10</v>
          </cell>
          <cell r="B57" t="str">
            <v>SER-SEMDESONERAÇÃO</v>
          </cell>
          <cell r="C57" t="str">
            <v>c52a</v>
          </cell>
          <cell r="D57" t="str">
            <v>FORNECIMENTO E REATERRO DE VALA/CAVA COM PÓ_DE_PEDRA</v>
          </cell>
          <cell r="E57" t="str">
            <v>M3</v>
          </cell>
          <cell r="F57">
            <v>7.5</v>
          </cell>
          <cell r="G57">
            <v>105.99549999999999</v>
          </cell>
          <cell r="H57">
            <v>794.96</v>
          </cell>
        </row>
        <row r="58">
          <cell r="A58">
            <v>11</v>
          </cell>
          <cell r="B58" t="str">
            <v>SER-SEMDESONERAÇÃO</v>
          </cell>
          <cell r="C58">
            <v>95302</v>
          </cell>
          <cell r="D58" t="str">
            <v>TRANSPORTE COM CAMINHÃO BASCULANTE 6 M3 EM RODOVIA PAVIMENTADA ( PARA DISTÂNCIAS SUPERIORES A 4 KM)</v>
          </cell>
          <cell r="E58" t="str">
            <v>M3XKM</v>
          </cell>
          <cell r="F58">
            <v>77.25</v>
          </cell>
          <cell r="G58">
            <v>1.48</v>
          </cell>
          <cell r="H58">
            <v>114.33</v>
          </cell>
        </row>
        <row r="59">
          <cell r="A59">
            <v>12</v>
          </cell>
          <cell r="B59" t="str">
            <v>SER-SEMDESONERAÇÃO</v>
          </cell>
          <cell r="C59">
            <v>72898</v>
          </cell>
          <cell r="D59" t="str">
            <v>CARGA E DESCARGA MECANIZADAS DE ENTULHO EM CAMINHAO BASCULANTE 6 M3</v>
          </cell>
          <cell r="E59" t="str">
            <v>M3</v>
          </cell>
          <cell r="F59">
            <v>5.15</v>
          </cell>
          <cell r="G59" t="str">
            <v>3,30</v>
          </cell>
          <cell r="H59">
            <v>16.989999999999998</v>
          </cell>
        </row>
        <row r="60">
          <cell r="A60">
            <v>13</v>
          </cell>
          <cell r="B60" t="str">
            <v>COTAÇÃO</v>
          </cell>
          <cell r="C60" t="str">
            <v>INS13</v>
          </cell>
          <cell r="D60" t="str">
            <v>RECOMPOSIÇÃO DE PAVIMENTAÇÃO ASFÁLTICA CBUQ 8CM COM PINTURA DE LIGAÇÃO, COM IMPRIMAÇÃO DE BASE DE BRITA GRADUADA DE 20CM - INCLUSIVE DEMOLIÇÃO DE PAVIMENTO ASFÁLTICO E TRANSPORTE</v>
          </cell>
          <cell r="E60" t="str">
            <v>M2</v>
          </cell>
          <cell r="F60">
            <v>5</v>
          </cell>
          <cell r="G60">
            <v>115.28999999999999</v>
          </cell>
          <cell r="H60">
            <v>576.45000000000005</v>
          </cell>
        </row>
        <row r="62">
          <cell r="A62" t="str">
            <v>C67</v>
          </cell>
          <cell r="B62" t="str">
            <v>LS</v>
          </cell>
          <cell r="C62">
            <v>1.1567000000000001</v>
          </cell>
          <cell r="D62" t="str">
            <v>ENTRONCAMENTO/CORTE DE REDE DE PVC DEFºFº 200MM</v>
          </cell>
          <cell r="G62" t="str">
            <v>UNID</v>
          </cell>
          <cell r="H62">
            <v>3154.3999999999996</v>
          </cell>
        </row>
        <row r="63">
          <cell r="A63">
            <v>1</v>
          </cell>
          <cell r="B63" t="str">
            <v>BASE</v>
          </cell>
          <cell r="C63">
            <v>43739</v>
          </cell>
          <cell r="D63" t="str">
            <v>ENTRONCAMENTO/CORTE DE REDE DE PVC DEFºFº 200MM</v>
          </cell>
          <cell r="E63" t="str">
            <v>UNID.</v>
          </cell>
          <cell r="F63" t="str">
            <v>COEF.</v>
          </cell>
          <cell r="G63" t="str">
            <v>P. UNTI</v>
          </cell>
          <cell r="H63" t="str">
            <v>PTOTAL</v>
          </cell>
        </row>
        <row r="64">
          <cell r="A64">
            <v>2</v>
          </cell>
          <cell r="B64" t="str">
            <v>INS-SEMDESONERAÇÃO</v>
          </cell>
          <cell r="C64">
            <v>2696</v>
          </cell>
          <cell r="D64" t="str">
            <v>ENCANADOR OU BOMBEIRO HIDRAULICO</v>
          </cell>
          <cell r="E64" t="str">
            <v>H</v>
          </cell>
          <cell r="F64">
            <v>2</v>
          </cell>
          <cell r="G64" t="str">
            <v>16,03</v>
          </cell>
          <cell r="H64">
            <v>32.06</v>
          </cell>
        </row>
        <row r="65">
          <cell r="A65">
            <v>3</v>
          </cell>
          <cell r="B65" t="str">
            <v>INS-SEMDESONERAÇÃO</v>
          </cell>
          <cell r="C65">
            <v>6111</v>
          </cell>
          <cell r="D65" t="str">
            <v>SERVENTE</v>
          </cell>
          <cell r="E65" t="str">
            <v>H</v>
          </cell>
          <cell r="F65">
            <v>4</v>
          </cell>
          <cell r="G65" t="str">
            <v>12,54</v>
          </cell>
          <cell r="H65">
            <v>50.16</v>
          </cell>
        </row>
        <row r="66">
          <cell r="A66">
            <v>4</v>
          </cell>
          <cell r="B66" t="str">
            <v>INS-SEMDESONERAÇÃO</v>
          </cell>
          <cell r="C66">
            <v>9829</v>
          </cell>
          <cell r="D66" t="str">
            <v>TUBO PVC DEFOFO, JEI, 1 MPA, DN 200 MM, PARA REDE DE AGUA (NBR 7665)</v>
          </cell>
          <cell r="E66" t="str">
            <v>M</v>
          </cell>
          <cell r="F66">
            <v>2</v>
          </cell>
          <cell r="G66" t="str">
            <v>162,87</v>
          </cell>
          <cell r="H66">
            <v>325.74</v>
          </cell>
        </row>
        <row r="67">
          <cell r="A67">
            <v>5</v>
          </cell>
          <cell r="B67" t="str">
            <v>INS-SEMDESONERAÇÃO</v>
          </cell>
          <cell r="C67">
            <v>3844</v>
          </cell>
          <cell r="D67" t="str">
            <v>LUVA DE CORRER DEFOFO, PVC, JE, DN 200 MM</v>
          </cell>
          <cell r="E67" t="str">
            <v>UN</v>
          </cell>
          <cell r="F67">
            <v>2</v>
          </cell>
          <cell r="G67" t="str">
            <v>157,42</v>
          </cell>
          <cell r="H67">
            <v>314.83999999999997</v>
          </cell>
        </row>
        <row r="68">
          <cell r="A68">
            <v>6</v>
          </cell>
          <cell r="B68" t="str">
            <v>INS-SEMDESONERAÇÃO</v>
          </cell>
          <cell r="C68">
            <v>319</v>
          </cell>
          <cell r="D68" t="str">
            <v>ANEL BORRACHA, PARA TUBO PVC DEFOFO, DN 200 MM (NBR 7665)</v>
          </cell>
          <cell r="E68" t="str">
            <v>UN</v>
          </cell>
          <cell r="F68">
            <v>4</v>
          </cell>
          <cell r="G68" t="str">
            <v>26,24</v>
          </cell>
          <cell r="H68">
            <v>104.96</v>
          </cell>
        </row>
        <row r="69">
          <cell r="A69">
            <v>7</v>
          </cell>
          <cell r="B69" t="str">
            <v>COTAÇÃO</v>
          </cell>
          <cell r="C69" t="str">
            <v>INS32</v>
          </cell>
          <cell r="D69" t="str">
            <v>Tee FºFº DN 200</v>
          </cell>
          <cell r="E69" t="str">
            <v>un</v>
          </cell>
          <cell r="F69">
            <v>1</v>
          </cell>
          <cell r="G69">
            <v>753.69</v>
          </cell>
          <cell r="H69">
            <v>753.69</v>
          </cell>
        </row>
        <row r="70">
          <cell r="A70">
            <v>8</v>
          </cell>
          <cell r="B70" t="str">
            <v>INS-SEMDESONERAÇÃO</v>
          </cell>
          <cell r="C70">
            <v>20078</v>
          </cell>
          <cell r="D70" t="str">
            <v>PASTA LUBRIFICANTE PARA TUBOS E CONEXOES COM JUNTA ELASTICA (USO EM PVC, ACO, POLIETILENO E OUTROS) ( DE *400* G)</v>
          </cell>
          <cell r="E70" t="str">
            <v>UN</v>
          </cell>
          <cell r="F70">
            <v>0.05</v>
          </cell>
          <cell r="G70" t="str">
            <v>21,50</v>
          </cell>
          <cell r="H70">
            <v>1.07</v>
          </cell>
        </row>
        <row r="71">
          <cell r="A71">
            <v>9</v>
          </cell>
          <cell r="B71" t="str">
            <v>SER-SEMDESONERAÇÃO</v>
          </cell>
          <cell r="C71">
            <v>90100</v>
          </cell>
          <cell r="D71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71" t="str">
            <v>M3</v>
          </cell>
          <cell r="F71">
            <v>7.5</v>
          </cell>
          <cell r="G71" t="str">
            <v>9,22</v>
          </cell>
          <cell r="H71">
            <v>69.150000000000006</v>
          </cell>
        </row>
        <row r="72">
          <cell r="A72">
            <v>10</v>
          </cell>
          <cell r="B72" t="str">
            <v>SER-SEMDESONERAÇÃO</v>
          </cell>
          <cell r="C72" t="str">
            <v>c52a</v>
          </cell>
          <cell r="D72" t="str">
            <v>FORNECIMENTO E REATERRO DE VALA/CAVA COM PÓ_DE_PEDRA</v>
          </cell>
          <cell r="E72" t="str">
            <v>M3</v>
          </cell>
          <cell r="F72">
            <v>7.5</v>
          </cell>
          <cell r="G72">
            <v>105.99549999999999</v>
          </cell>
          <cell r="H72">
            <v>794.96</v>
          </cell>
        </row>
        <row r="73">
          <cell r="A73">
            <v>11</v>
          </cell>
          <cell r="B73" t="str">
            <v>SER-SEMDESONERAÇÃO</v>
          </cell>
          <cell r="C73">
            <v>95302</v>
          </cell>
          <cell r="D73" t="str">
            <v>TRANSPORTE COM CAMINHÃO BASCULANTE 6 M3 EM RODOVIA PAVIMENTADA ( PARA DISTÂNCIAS SUPERIORES A 4 KM)</v>
          </cell>
          <cell r="E73" t="str">
            <v>M3XKM</v>
          </cell>
          <cell r="F73">
            <v>77.25</v>
          </cell>
          <cell r="G73">
            <v>1.48</v>
          </cell>
          <cell r="H73">
            <v>114.33</v>
          </cell>
        </row>
        <row r="74">
          <cell r="A74">
            <v>12</v>
          </cell>
          <cell r="B74" t="str">
            <v>SER-SEMDESONERAÇÃO</v>
          </cell>
          <cell r="C74">
            <v>72898</v>
          </cell>
          <cell r="D74" t="str">
            <v>CARGA E DESCARGA MECANIZADAS DE ENTULHO EM CAMINHAO BASCULANTE 6 M3</v>
          </cell>
          <cell r="E74" t="str">
            <v>M3</v>
          </cell>
          <cell r="F74">
            <v>5.15</v>
          </cell>
          <cell r="G74" t="str">
            <v>3,30</v>
          </cell>
          <cell r="H74">
            <v>16.989999999999998</v>
          </cell>
        </row>
        <row r="75">
          <cell r="A75">
            <v>13</v>
          </cell>
          <cell r="B75" t="str">
            <v>COTAÇÃO</v>
          </cell>
          <cell r="C75" t="str">
            <v>INS13</v>
          </cell>
          <cell r="D75" t="str">
            <v>RECOMPOSIÇÃO DE PAVIMENTAÇÃO ASFÁLTICA CBUQ 8CM COM PINTURA DE LIGAÇÃO, COM IMPRIMAÇÃO DE BASE DE BRITA GRADUADA DE 20CM - INCLUSIVE DEMOLIÇÃO DE PAVIMENTO ASFÁLTICO E TRANSPORTE</v>
          </cell>
          <cell r="E75" t="str">
            <v>M2</v>
          </cell>
          <cell r="F75">
            <v>5</v>
          </cell>
          <cell r="G75">
            <v>115.28999999999999</v>
          </cell>
          <cell r="H75">
            <v>576.45000000000005</v>
          </cell>
        </row>
        <row r="77">
          <cell r="A77" t="str">
            <v>C68</v>
          </cell>
          <cell r="B77" t="str">
            <v>LS</v>
          </cell>
          <cell r="C77">
            <v>1.1567000000000001</v>
          </cell>
          <cell r="D77" t="str">
            <v>ENTRONCAMENTO/CORTE DE REDE DE PVC DEFºFº 250MM</v>
          </cell>
          <cell r="G77" t="str">
            <v>UNID</v>
          </cell>
          <cell r="H77">
            <v>5759.2500000000009</v>
          </cell>
        </row>
        <row r="78">
          <cell r="A78">
            <v>1</v>
          </cell>
          <cell r="B78" t="str">
            <v>BASE</v>
          </cell>
          <cell r="C78">
            <v>43739</v>
          </cell>
          <cell r="D78" t="str">
            <v>ENTRONCAMENTO/CORTE DE REDE DE PVC DEFºFº 250MM</v>
          </cell>
          <cell r="E78" t="str">
            <v>UNID.</v>
          </cell>
          <cell r="F78" t="str">
            <v>COEF.</v>
          </cell>
          <cell r="G78" t="str">
            <v>P. UNTI</v>
          </cell>
          <cell r="H78" t="str">
            <v>PTOTAL</v>
          </cell>
        </row>
        <row r="79">
          <cell r="A79">
            <v>2</v>
          </cell>
          <cell r="B79" t="str">
            <v>INS-SEMDESONERAÇÃO</v>
          </cell>
          <cell r="C79">
            <v>2696</v>
          </cell>
          <cell r="D79" t="str">
            <v>ENCANADOR OU BOMBEIRO HIDRAULICO</v>
          </cell>
          <cell r="E79" t="str">
            <v>H</v>
          </cell>
          <cell r="F79">
            <v>3</v>
          </cell>
          <cell r="G79" t="str">
            <v>16,03</v>
          </cell>
          <cell r="H79">
            <v>48.09</v>
          </cell>
        </row>
        <row r="80">
          <cell r="A80">
            <v>3</v>
          </cell>
          <cell r="B80" t="str">
            <v>INS-SEMDESONERAÇÃO</v>
          </cell>
          <cell r="C80">
            <v>6111</v>
          </cell>
          <cell r="D80" t="str">
            <v>SERVENTE</v>
          </cell>
          <cell r="E80" t="str">
            <v>H</v>
          </cell>
          <cell r="F80">
            <v>6</v>
          </cell>
          <cell r="G80" t="str">
            <v>12,54</v>
          </cell>
          <cell r="H80">
            <v>75.239999999999995</v>
          </cell>
        </row>
        <row r="81">
          <cell r="A81">
            <v>4</v>
          </cell>
          <cell r="B81" t="str">
            <v>INS-SEMDESONERAÇÃO</v>
          </cell>
          <cell r="C81">
            <v>9826</v>
          </cell>
          <cell r="D81" t="str">
            <v>TUBO PVC DEFOFO, JEI, 1 MPA, DN 250 MM, PARA REDE DE AGUA (NBR 7665)</v>
          </cell>
          <cell r="E81" t="str">
            <v>M</v>
          </cell>
          <cell r="F81">
            <v>2</v>
          </cell>
          <cell r="G81" t="str">
            <v>247,95</v>
          </cell>
          <cell r="H81">
            <v>495.9</v>
          </cell>
        </row>
        <row r="82">
          <cell r="A82">
            <v>5</v>
          </cell>
          <cell r="B82" t="str">
            <v>INS-SEMDESONERAÇÃO</v>
          </cell>
          <cell r="C82">
            <v>3839</v>
          </cell>
          <cell r="D82" t="str">
            <v>LUVA DE CORRER DEFOFO, PVC, JE, DN 250 MM</v>
          </cell>
          <cell r="E82" t="str">
            <v>UN</v>
          </cell>
          <cell r="F82">
            <v>2</v>
          </cell>
          <cell r="G82" t="str">
            <v>286,73</v>
          </cell>
          <cell r="H82">
            <v>573.46</v>
          </cell>
        </row>
        <row r="83">
          <cell r="A83">
            <v>6</v>
          </cell>
          <cell r="B83" t="str">
            <v>INS-SEMDESONERAÇÃO</v>
          </cell>
          <cell r="C83">
            <v>320</v>
          </cell>
          <cell r="D83" t="str">
            <v>ANEL BORRACHA, PARA TUBO PVC DEFOFO, DN 250 MM (NBR 7665)</v>
          </cell>
          <cell r="E83" t="str">
            <v>UN</v>
          </cell>
          <cell r="F83">
            <v>4</v>
          </cell>
          <cell r="G83" t="str">
            <v>83,44</v>
          </cell>
          <cell r="H83">
            <v>333.76</v>
          </cell>
        </row>
        <row r="84">
          <cell r="A84">
            <v>7</v>
          </cell>
          <cell r="B84" t="str">
            <v>COTAÇÃO</v>
          </cell>
          <cell r="C84" t="str">
            <v>INS34</v>
          </cell>
          <cell r="D84" t="str">
            <v>Tee FºFº DN 250</v>
          </cell>
          <cell r="E84" t="str">
            <v>un</v>
          </cell>
          <cell r="F84">
            <v>1</v>
          </cell>
          <cell r="G84">
            <v>1394.03</v>
          </cell>
          <cell r="H84">
            <v>1394.03</v>
          </cell>
        </row>
        <row r="85">
          <cell r="A85">
            <v>8</v>
          </cell>
          <cell r="B85" t="str">
            <v>INS-SEMDESONERAÇÃO</v>
          </cell>
          <cell r="C85">
            <v>20078</v>
          </cell>
          <cell r="D85" t="str">
            <v>PASTA LUBRIFICANTE PARA TUBOS E CONEXOES COM JUNTA ELASTICA (USO EM PVC, ACO, POLIETILENO E OUTROS) ( DE *400* G)</v>
          </cell>
          <cell r="E85" t="str">
            <v>UN</v>
          </cell>
          <cell r="F85">
            <v>0.05</v>
          </cell>
          <cell r="G85" t="str">
            <v>21,50</v>
          </cell>
          <cell r="H85">
            <v>1.07</v>
          </cell>
        </row>
        <row r="86">
          <cell r="A86">
            <v>9</v>
          </cell>
          <cell r="B86" t="str">
            <v>SER-SEMDESONERAÇÃO</v>
          </cell>
          <cell r="C86">
            <v>90100</v>
          </cell>
          <cell r="D86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86" t="str">
            <v>M3</v>
          </cell>
          <cell r="F86">
            <v>15</v>
          </cell>
          <cell r="G86" t="str">
            <v>9,22</v>
          </cell>
          <cell r="H86">
            <v>138.30000000000001</v>
          </cell>
        </row>
        <row r="87">
          <cell r="A87">
            <v>10</v>
          </cell>
          <cell r="B87" t="str">
            <v>SER-SEMDESONERAÇÃO</v>
          </cell>
          <cell r="C87" t="str">
            <v>c52a</v>
          </cell>
          <cell r="D87" t="str">
            <v>FORNECIMENTO E REATERRO DE VALA/CAVA COM PÓ_DE_PEDRA</v>
          </cell>
          <cell r="E87" t="str">
            <v>M3</v>
          </cell>
          <cell r="F87">
            <v>15</v>
          </cell>
          <cell r="G87">
            <v>105.99549999999999</v>
          </cell>
          <cell r="H87">
            <v>1589.93</v>
          </cell>
        </row>
        <row r="88">
          <cell r="A88">
            <v>11</v>
          </cell>
          <cell r="B88" t="str">
            <v>SER-SEMDESONERAÇÃO</v>
          </cell>
          <cell r="C88">
            <v>95302</v>
          </cell>
          <cell r="D88" t="str">
            <v>TRANSPORTE COM CAMINHÃO BASCULANTE 6 M3 EM RODOVIA PAVIMENTADA ( PARA DISTÂNCIAS SUPERIORES A 4 KM)</v>
          </cell>
          <cell r="E88" t="str">
            <v>M3XKM</v>
          </cell>
          <cell r="F88">
            <v>144</v>
          </cell>
          <cell r="G88">
            <v>1.48</v>
          </cell>
          <cell r="H88">
            <v>213.12</v>
          </cell>
        </row>
        <row r="89">
          <cell r="A89">
            <v>12</v>
          </cell>
          <cell r="B89" t="str">
            <v>SER-SEMDESONERAÇÃO</v>
          </cell>
          <cell r="C89">
            <v>72898</v>
          </cell>
          <cell r="D89" t="str">
            <v>CARGA E DESCARGA MECANIZADAS DE ENTULHO EM CAMINHAO BASCULANTE 6 M3</v>
          </cell>
          <cell r="E89" t="str">
            <v>M3</v>
          </cell>
          <cell r="F89">
            <v>9.6</v>
          </cell>
          <cell r="G89" t="str">
            <v>3,30</v>
          </cell>
          <cell r="H89">
            <v>31.68</v>
          </cell>
        </row>
        <row r="90">
          <cell r="A90">
            <v>13</v>
          </cell>
          <cell r="B90" t="str">
            <v>COTAÇÃO</v>
          </cell>
          <cell r="C90" t="str">
            <v>INS13</v>
          </cell>
          <cell r="D90" t="str">
            <v>RECOMPOSIÇÃO DE PAVIMENTAÇÃO ASFÁLTICA CBUQ 8CM COM PINTURA DE LIGAÇÃO, COM IMPRIMAÇÃO DE BASE DE BRITA GRADUADA DE 20CM - INCLUSIVE DEMOLIÇÃO DE PAVIMENTO ASFÁLTICO E TRANSPORTE</v>
          </cell>
          <cell r="E90" t="str">
            <v>M2</v>
          </cell>
          <cell r="F90">
            <v>7.5</v>
          </cell>
          <cell r="G90">
            <v>115.28999999999999</v>
          </cell>
          <cell r="H90">
            <v>864.67</v>
          </cell>
        </row>
        <row r="92">
          <cell r="A92" t="str">
            <v>C69</v>
          </cell>
          <cell r="B92" t="str">
            <v>LS</v>
          </cell>
          <cell r="C92">
            <v>1.1567000000000001</v>
          </cell>
          <cell r="D92" t="str">
            <v>ENTRONCAMENTO/CORTE DE REDE DE PVC DEFºFº 300MM</v>
          </cell>
          <cell r="G92" t="str">
            <v>UNID</v>
          </cell>
          <cell r="H92">
            <v>6819.3600000000006</v>
          </cell>
        </row>
        <row r="93">
          <cell r="A93">
            <v>1</v>
          </cell>
          <cell r="B93" t="str">
            <v>BASE</v>
          </cell>
          <cell r="C93">
            <v>43739</v>
          </cell>
          <cell r="D93" t="str">
            <v>ENTRONCAMENTO/CORTE DE REDE DE PVC DEFºFº 300MM</v>
          </cell>
          <cell r="E93" t="str">
            <v>UNID.</v>
          </cell>
          <cell r="F93" t="str">
            <v>COEF.</v>
          </cell>
          <cell r="G93" t="str">
            <v>P. UNTI</v>
          </cell>
          <cell r="H93" t="str">
            <v>PTOTAL</v>
          </cell>
        </row>
        <row r="94">
          <cell r="A94">
            <v>2</v>
          </cell>
          <cell r="B94" t="str">
            <v>INS-SEMDESONERAÇÃO</v>
          </cell>
          <cell r="C94">
            <v>2696</v>
          </cell>
          <cell r="D94" t="str">
            <v>ENCANADOR OU BOMBEIRO HIDRAULICO</v>
          </cell>
          <cell r="E94" t="str">
            <v>H</v>
          </cell>
          <cell r="F94">
            <v>4</v>
          </cell>
          <cell r="G94" t="str">
            <v>16,03</v>
          </cell>
          <cell r="H94">
            <v>64.12</v>
          </cell>
        </row>
        <row r="95">
          <cell r="A95">
            <v>3</v>
          </cell>
          <cell r="B95" t="str">
            <v>INS-SEMDESONERAÇÃO</v>
          </cell>
          <cell r="C95">
            <v>6111</v>
          </cell>
          <cell r="D95" t="str">
            <v>SERVENTE</v>
          </cell>
          <cell r="E95" t="str">
            <v>H</v>
          </cell>
          <cell r="F95">
            <v>8</v>
          </cell>
          <cell r="G95" t="str">
            <v>12,54</v>
          </cell>
          <cell r="H95">
            <v>100.32</v>
          </cell>
        </row>
        <row r="96">
          <cell r="A96">
            <v>4</v>
          </cell>
          <cell r="B96" t="str">
            <v>INS-SEMDESONERAÇÃO</v>
          </cell>
          <cell r="C96">
            <v>9827</v>
          </cell>
          <cell r="D96" t="str">
            <v>TUBO PVC DEFOFO, JEI, 1 MPA, DN 300 MM, PARA REDE DE AGUA (NBR 7665)</v>
          </cell>
          <cell r="E96" t="str">
            <v>M</v>
          </cell>
          <cell r="F96">
            <v>2</v>
          </cell>
          <cell r="G96" t="str">
            <v>352,09</v>
          </cell>
          <cell r="H96">
            <v>704.18</v>
          </cell>
        </row>
        <row r="97">
          <cell r="A97">
            <v>5</v>
          </cell>
          <cell r="B97" t="str">
            <v>INS-SEMDESONERAÇÃO</v>
          </cell>
          <cell r="C97">
            <v>3843</v>
          </cell>
          <cell r="D97" t="str">
            <v>LUVA DE CORRER DEFOFO, PVC, JE, DN 300 MM</v>
          </cell>
          <cell r="E97" t="str">
            <v>UN</v>
          </cell>
          <cell r="F97">
            <v>2</v>
          </cell>
          <cell r="G97" t="str">
            <v>393,55</v>
          </cell>
          <cell r="H97">
            <v>787.1</v>
          </cell>
        </row>
        <row r="98">
          <cell r="A98">
            <v>6</v>
          </cell>
          <cell r="B98" t="str">
            <v>INS-SEMDESONERAÇÃO</v>
          </cell>
          <cell r="C98">
            <v>314</v>
          </cell>
          <cell r="D98" t="str">
            <v>ANEL BORRACHA, PARA TUBO PVC DEFOFO, DN 300 MM (NBR 7665)</v>
          </cell>
          <cell r="E98" t="str">
            <v>UN</v>
          </cell>
          <cell r="F98">
            <v>4</v>
          </cell>
          <cell r="G98" t="str">
            <v>128,16</v>
          </cell>
          <cell r="H98">
            <v>512.64</v>
          </cell>
        </row>
        <row r="99">
          <cell r="A99">
            <v>7</v>
          </cell>
          <cell r="B99" t="str">
            <v>COTAÇÃO</v>
          </cell>
          <cell r="C99" t="str">
            <v>INS36</v>
          </cell>
          <cell r="D99" t="str">
            <v>Tee FºFº DN 300</v>
          </cell>
          <cell r="E99" t="str">
            <v>un</v>
          </cell>
          <cell r="F99">
            <v>1</v>
          </cell>
          <cell r="G99">
            <v>1812.23</v>
          </cell>
          <cell r="H99">
            <v>1812.23</v>
          </cell>
        </row>
        <row r="100">
          <cell r="A100">
            <v>8</v>
          </cell>
          <cell r="B100" t="str">
            <v>INS-SEMDESONERAÇÃO</v>
          </cell>
          <cell r="C100">
            <v>20078</v>
          </cell>
          <cell r="D100" t="str">
            <v>PASTA LUBRIFICANTE PARA TUBOS E CONEXOES COM JUNTA ELASTICA (USO EM PVC, ACO, POLIETILENO E OUTROS) ( DE *400* G)</v>
          </cell>
          <cell r="E100" t="str">
            <v>UN</v>
          </cell>
          <cell r="F100">
            <v>0.05</v>
          </cell>
          <cell r="G100" t="str">
            <v>21,50</v>
          </cell>
          <cell r="H100">
            <v>1.07</v>
          </cell>
        </row>
        <row r="101">
          <cell r="A101">
            <v>9</v>
          </cell>
          <cell r="B101" t="str">
            <v>SER-SEMDESONERAÇÃO</v>
          </cell>
          <cell r="C101">
            <v>90100</v>
          </cell>
          <cell r="D101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101" t="str">
            <v>M3</v>
          </cell>
          <cell r="F101">
            <v>15</v>
          </cell>
          <cell r="G101" t="str">
            <v>9,22</v>
          </cell>
          <cell r="H101">
            <v>138.30000000000001</v>
          </cell>
        </row>
        <row r="102">
          <cell r="A102">
            <v>10</v>
          </cell>
          <cell r="B102" t="str">
            <v>SER-SEMDESONERAÇÃO</v>
          </cell>
          <cell r="C102" t="str">
            <v>c52a</v>
          </cell>
          <cell r="D102" t="str">
            <v>FORNECIMENTO E REATERRO DE VALA/CAVA COM PÓ_DE_PEDRA</v>
          </cell>
          <cell r="E102" t="str">
            <v>M3</v>
          </cell>
          <cell r="F102">
            <v>15</v>
          </cell>
          <cell r="G102">
            <v>105.99549999999999</v>
          </cell>
          <cell r="H102">
            <v>1589.93</v>
          </cell>
        </row>
        <row r="103">
          <cell r="A103">
            <v>11</v>
          </cell>
          <cell r="B103" t="str">
            <v>SER-SEMDESONERAÇÃO</v>
          </cell>
          <cell r="C103">
            <v>95302</v>
          </cell>
          <cell r="D103" t="str">
            <v>TRANSPORTE COM CAMINHÃO BASCULANTE 6 M3 EM RODOVIA PAVIMENTADA ( PARA DISTÂNCIAS SUPERIORES A 4 KM)</v>
          </cell>
          <cell r="E103" t="str">
            <v>M3XKM</v>
          </cell>
          <cell r="F103">
            <v>144</v>
          </cell>
          <cell r="G103">
            <v>1.48</v>
          </cell>
          <cell r="H103">
            <v>213.12</v>
          </cell>
        </row>
        <row r="104">
          <cell r="A104">
            <v>12</v>
          </cell>
          <cell r="B104" t="str">
            <v>SER-SEMDESONERAÇÃO</v>
          </cell>
          <cell r="C104">
            <v>72898</v>
          </cell>
          <cell r="D104" t="str">
            <v>CARGA E DESCARGA MECANIZADAS DE ENTULHO EM CAMINHAO BASCULANTE 6 M3</v>
          </cell>
          <cell r="E104" t="str">
            <v>M3</v>
          </cell>
          <cell r="F104">
            <v>9.6</v>
          </cell>
          <cell r="G104" t="str">
            <v>3,30</v>
          </cell>
          <cell r="H104">
            <v>31.68</v>
          </cell>
        </row>
        <row r="105">
          <cell r="A105">
            <v>13</v>
          </cell>
          <cell r="B105" t="str">
            <v>COTAÇÃO</v>
          </cell>
          <cell r="C105" t="str">
            <v>INS13</v>
          </cell>
          <cell r="D105" t="str">
            <v>RECOMPOSIÇÃO DE PAVIMENTAÇÃO ASFÁLTICA CBUQ 8CM COM PINTURA DE LIGAÇÃO, COM IMPRIMAÇÃO DE BASE DE BRITA GRADUADA DE 20CM - INCLUSIVE DEMOLIÇÃO DE PAVIMENTO ASFÁLTICO E TRANSPORTE</v>
          </cell>
          <cell r="E105" t="str">
            <v>M2</v>
          </cell>
          <cell r="F105">
            <v>7.5</v>
          </cell>
          <cell r="G105">
            <v>115.28999999999999</v>
          </cell>
          <cell r="H105">
            <v>864.67</v>
          </cell>
        </row>
        <row r="107">
          <cell r="A107" t="str">
            <v>C70</v>
          </cell>
          <cell r="B107" t="str">
            <v>LS</v>
          </cell>
          <cell r="C107">
            <v>1.1567000000000001</v>
          </cell>
          <cell r="D107" t="str">
            <v>SUBSTITUIÇÃO DE RAMAL DE ÁGUA 20MM - EXECUÇÃO DE NOVO RAMAL, ESCAVAÇÃO DE VALA, REPAVIMENTAÇÃO</v>
          </cell>
          <cell r="G107" t="str">
            <v>UNID</v>
          </cell>
          <cell r="H107">
            <v>272.55</v>
          </cell>
        </row>
        <row r="108">
          <cell r="A108">
            <v>1</v>
          </cell>
          <cell r="B108" t="str">
            <v>BASE</v>
          </cell>
          <cell r="C108">
            <v>43739</v>
          </cell>
          <cell r="D108" t="str">
            <v>SUBSTITUIÇÃO DE RAMAL DE ÁGUA 20MM - EXECUÇÃO DE NOVO RAMAL, ESCAVAÇÃO DE VALA, REPAVIMENTAÇÃO</v>
          </cell>
          <cell r="E108" t="str">
            <v>UNID.</v>
          </cell>
          <cell r="F108" t="str">
            <v>COEF.</v>
          </cell>
          <cell r="G108" t="str">
            <v>P. UNTI</v>
          </cell>
          <cell r="H108" t="str">
            <v>PTOTAL</v>
          </cell>
        </row>
        <row r="109">
          <cell r="A109">
            <v>2</v>
          </cell>
          <cell r="B109" t="str">
            <v>INS-SEMDESONERAÇÃO</v>
          </cell>
          <cell r="C109">
            <v>2696</v>
          </cell>
          <cell r="D109" t="str">
            <v>ENCANADOR OU BOMBEIRO HIDRAULICO</v>
          </cell>
          <cell r="E109" t="str">
            <v>H</v>
          </cell>
          <cell r="F109">
            <v>1.5</v>
          </cell>
          <cell r="G109" t="str">
            <v>16,03</v>
          </cell>
          <cell r="H109">
            <v>24.04</v>
          </cell>
        </row>
        <row r="110">
          <cell r="A110">
            <v>3</v>
          </cell>
          <cell r="B110" t="str">
            <v>INS-SEMDESONERAÇÃO</v>
          </cell>
          <cell r="C110">
            <v>6111</v>
          </cell>
          <cell r="D110" t="str">
            <v>SERVENTE</v>
          </cell>
          <cell r="E110" t="str">
            <v>H</v>
          </cell>
          <cell r="F110">
            <v>1.5</v>
          </cell>
          <cell r="G110" t="str">
            <v>12,54</v>
          </cell>
          <cell r="H110">
            <v>18.809999999999999</v>
          </cell>
        </row>
        <row r="111">
          <cell r="A111">
            <v>9</v>
          </cell>
          <cell r="B111" t="str">
            <v>SER-SEMDESONERAÇÃO</v>
          </cell>
          <cell r="C111">
            <v>90100</v>
          </cell>
          <cell r="D111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111" t="str">
            <v>M3</v>
          </cell>
          <cell r="F111">
            <v>1</v>
          </cell>
          <cell r="G111" t="str">
            <v>9,22</v>
          </cell>
          <cell r="H111">
            <v>9.2200000000000006</v>
          </cell>
        </row>
        <row r="112">
          <cell r="A112">
            <v>10</v>
          </cell>
          <cell r="B112" t="str">
            <v>SER-SEMDESONERAÇÃO</v>
          </cell>
          <cell r="C112" t="str">
            <v>c52a</v>
          </cell>
          <cell r="D112" t="str">
            <v>FORNECIMENTO E REATERRO DE VALA/CAVA COM PÓ_DE_PEDRA</v>
          </cell>
          <cell r="E112" t="str">
            <v>M3</v>
          </cell>
          <cell r="F112">
            <v>0.8</v>
          </cell>
          <cell r="G112">
            <v>105.99549999999999</v>
          </cell>
          <cell r="H112">
            <v>84.79</v>
          </cell>
        </row>
        <row r="113">
          <cell r="A113">
            <v>11</v>
          </cell>
          <cell r="B113" t="str">
            <v>SER-SEMDESONERAÇÃO</v>
          </cell>
          <cell r="C113">
            <v>95302</v>
          </cell>
          <cell r="D113" t="str">
            <v>TRANSPORTE COM CAMINHÃO BASCULANTE 6 M3 EM RODOVIA PAVIMENTADA ( PARA DISTÂNCIAS SUPERIORES A 4 KM)</v>
          </cell>
          <cell r="E113" t="str">
            <v>M3XKM</v>
          </cell>
          <cell r="F113">
            <v>12</v>
          </cell>
          <cell r="G113">
            <v>1.48</v>
          </cell>
          <cell r="H113">
            <v>17.760000000000002</v>
          </cell>
        </row>
        <row r="114">
          <cell r="A114">
            <v>12</v>
          </cell>
          <cell r="B114" t="str">
            <v>SER-SEMDESONERAÇÃO</v>
          </cell>
          <cell r="C114">
            <v>72898</v>
          </cell>
          <cell r="D114" t="str">
            <v>CARGA E DESCARGA MECANIZADAS DE ENTULHO EM CAMINHAO BASCULANTE 6 M3</v>
          </cell>
          <cell r="E114" t="str">
            <v>M3</v>
          </cell>
          <cell r="F114">
            <v>0.8</v>
          </cell>
          <cell r="G114" t="str">
            <v>3,30</v>
          </cell>
          <cell r="H114">
            <v>2.64</v>
          </cell>
        </row>
        <row r="115">
          <cell r="A115">
            <v>13</v>
          </cell>
          <cell r="B115" t="str">
            <v>COTAÇÃO</v>
          </cell>
          <cell r="C115" t="str">
            <v>INS13</v>
          </cell>
          <cell r="D115" t="str">
            <v>RECOMPOSIÇÃO DE PAVIMENTAÇÃO ASFÁLTICA CBUQ 8CM COM PINTURA DE LIGAÇÃO, COM IMPRIMAÇÃO DE BASE DE BRITA GRADUADA DE 20CM - INCLUSIVE DEMOLIÇÃO DE PAVIMENTO ASFÁLTICO E TRANSPORTE</v>
          </cell>
          <cell r="E115" t="str">
            <v>M2</v>
          </cell>
          <cell r="F115">
            <v>1</v>
          </cell>
          <cell r="G115">
            <v>115.28999999999999</v>
          </cell>
          <cell r="H115">
            <v>115.29</v>
          </cell>
        </row>
        <row r="117">
          <cell r="A117" t="str">
            <v>C71</v>
          </cell>
          <cell r="B117" t="str">
            <v>LS</v>
          </cell>
          <cell r="C117">
            <v>1.1567000000000001</v>
          </cell>
          <cell r="D117" t="str">
            <v>SUBSTITUIÇÃO DE RAMAL DE ÁGUA 32MM - EXECUÇÃO DE NOVO RAMAL, ESCAVAÇÃO DE VALA, REPAVIMENTAÇÃO</v>
          </cell>
          <cell r="G117" t="str">
            <v>UNID</v>
          </cell>
          <cell r="H117">
            <v>279.69</v>
          </cell>
        </row>
        <row r="118">
          <cell r="A118">
            <v>1</v>
          </cell>
          <cell r="B118" t="str">
            <v>BASE</v>
          </cell>
          <cell r="C118">
            <v>43739</v>
          </cell>
          <cell r="D118" t="str">
            <v>SUBSTITUIÇÃO DE RAMAL DE ÁGUA 32MM - EXECUÇÃO DE NOVO RAMAL, ESCAVAÇÃO DE VALA, REPAVIMENTAÇÃO</v>
          </cell>
          <cell r="E118" t="str">
            <v>UNID.</v>
          </cell>
          <cell r="F118" t="str">
            <v>COEF.</v>
          </cell>
          <cell r="G118" t="str">
            <v>P. UNTI</v>
          </cell>
          <cell r="H118" t="str">
            <v>PTOTAL</v>
          </cell>
        </row>
        <row r="119">
          <cell r="A119">
            <v>2</v>
          </cell>
          <cell r="B119" t="str">
            <v>INS-SEMDESONERAÇÃO</v>
          </cell>
          <cell r="C119">
            <v>2696</v>
          </cell>
          <cell r="D119" t="str">
            <v>ENCANADOR OU BOMBEIRO HIDRAULICO</v>
          </cell>
          <cell r="E119" t="str">
            <v>H</v>
          </cell>
          <cell r="F119">
            <v>1.75</v>
          </cell>
          <cell r="G119" t="str">
            <v>16,03</v>
          </cell>
          <cell r="H119">
            <v>28.05</v>
          </cell>
        </row>
        <row r="120">
          <cell r="A120">
            <v>3</v>
          </cell>
          <cell r="B120" t="str">
            <v>INS-SEMDESONERAÇÃO</v>
          </cell>
          <cell r="C120">
            <v>6111</v>
          </cell>
          <cell r="D120" t="str">
            <v>SERVENTE</v>
          </cell>
          <cell r="E120" t="str">
            <v>H</v>
          </cell>
          <cell r="F120">
            <v>1.75</v>
          </cell>
          <cell r="G120" t="str">
            <v>12,54</v>
          </cell>
          <cell r="H120">
            <v>21.94</v>
          </cell>
        </row>
        <row r="121">
          <cell r="A121">
            <v>9</v>
          </cell>
          <cell r="B121" t="str">
            <v>SER-SEMDESONERAÇÃO</v>
          </cell>
          <cell r="C121">
            <v>90100</v>
          </cell>
          <cell r="D121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121" t="str">
            <v>M3</v>
          </cell>
          <cell r="F121">
            <v>1</v>
          </cell>
          <cell r="G121" t="str">
            <v>9,22</v>
          </cell>
          <cell r="H121">
            <v>9.2200000000000006</v>
          </cell>
        </row>
        <row r="122">
          <cell r="A122">
            <v>10</v>
          </cell>
          <cell r="B122" t="str">
            <v>SER-SEMDESONERAÇÃO</v>
          </cell>
          <cell r="C122" t="str">
            <v>c52a</v>
          </cell>
          <cell r="D122" t="str">
            <v>FORNECIMENTO E REATERRO DE VALA/CAVA COM PÓ_DE_PEDRA</v>
          </cell>
          <cell r="E122" t="str">
            <v>M3</v>
          </cell>
          <cell r="F122">
            <v>0.8</v>
          </cell>
          <cell r="G122">
            <v>105.99549999999999</v>
          </cell>
          <cell r="H122">
            <v>84.79</v>
          </cell>
        </row>
        <row r="123">
          <cell r="A123">
            <v>11</v>
          </cell>
          <cell r="B123" t="str">
            <v>SER-SEMDESONERAÇÃO</v>
          </cell>
          <cell r="C123">
            <v>95302</v>
          </cell>
          <cell r="D123" t="str">
            <v>TRANSPORTE COM CAMINHÃO BASCULANTE 6 M3 EM RODOVIA PAVIMENTADA ( PARA DISTÂNCIAS SUPERIORES A 4 KM)</v>
          </cell>
          <cell r="E123" t="str">
            <v>M3XKM</v>
          </cell>
          <cell r="F123">
            <v>12</v>
          </cell>
          <cell r="G123">
            <v>1.48</v>
          </cell>
          <cell r="H123">
            <v>17.760000000000002</v>
          </cell>
        </row>
        <row r="124">
          <cell r="A124">
            <v>12</v>
          </cell>
          <cell r="B124" t="str">
            <v>SER-SEMDESONERAÇÃO</v>
          </cell>
          <cell r="C124">
            <v>72898</v>
          </cell>
          <cell r="D124" t="str">
            <v>CARGA E DESCARGA MECANIZADAS DE ENTULHO EM CAMINHAO BASCULANTE 6 M3</v>
          </cell>
          <cell r="E124" t="str">
            <v>M3</v>
          </cell>
          <cell r="F124">
            <v>0.8</v>
          </cell>
          <cell r="G124" t="str">
            <v>3,30</v>
          </cell>
          <cell r="H124">
            <v>2.64</v>
          </cell>
        </row>
        <row r="125">
          <cell r="A125">
            <v>13</v>
          </cell>
          <cell r="B125" t="str">
            <v>COTAÇÃO</v>
          </cell>
          <cell r="C125" t="str">
            <v>INS13</v>
          </cell>
          <cell r="D125" t="str">
            <v>RECOMPOSIÇÃO DE PAVIMENTAÇÃO ASFÁLTICA CBUQ 8CM COM PINTURA DE LIGAÇÃO, COM IMPRIMAÇÃO DE BASE DE BRITA GRADUADA DE 20CM - INCLUSIVE DEMOLIÇÃO DE PAVIMENTO ASFÁLTICO E TRANSPORTE</v>
          </cell>
          <cell r="E125" t="str">
            <v>M2</v>
          </cell>
          <cell r="F125">
            <v>1</v>
          </cell>
          <cell r="G125">
            <v>115.28999999999999</v>
          </cell>
          <cell r="H125">
            <v>115.29</v>
          </cell>
        </row>
        <row r="127">
          <cell r="A127" t="str">
            <v>C72</v>
          </cell>
          <cell r="B127" t="str">
            <v>LS</v>
          </cell>
          <cell r="C127">
            <v>1.1567000000000001</v>
          </cell>
          <cell r="D127" t="str">
            <v>PASSAGEM DE RAMAL DE ÁGUA 20MM - EXECUÇÃO HIDRÁULICA, ESCAVAÇÃO DE VALA, REPAVIMENTAÇÃO</v>
          </cell>
          <cell r="G127" t="str">
            <v>UNID</v>
          </cell>
          <cell r="H127">
            <v>116.97</v>
          </cell>
        </row>
        <row r="128">
          <cell r="A128">
            <v>1</v>
          </cell>
          <cell r="B128" t="str">
            <v>BASE</v>
          </cell>
          <cell r="C128">
            <v>43739</v>
          </cell>
          <cell r="D128" t="str">
            <v>PASSAGEM DE RAMAL DE ÁGUA 20MM - EXECUÇÃO HIDRÁULICA, ESCAVAÇÃO DE VALA, REPAVIMENTAÇÃO</v>
          </cell>
          <cell r="E128" t="str">
            <v>UNID.</v>
          </cell>
          <cell r="F128" t="str">
            <v>COEF.</v>
          </cell>
          <cell r="G128" t="str">
            <v>P. UNTI</v>
          </cell>
          <cell r="H128" t="str">
            <v>PTOTAL</v>
          </cell>
        </row>
        <row r="129">
          <cell r="A129">
            <v>2</v>
          </cell>
          <cell r="B129" t="str">
            <v>INS-SEMDESONERAÇÃO</v>
          </cell>
          <cell r="C129">
            <v>2696</v>
          </cell>
          <cell r="D129" t="str">
            <v>ENCANADOR OU BOMBEIRO HIDRAULICO</v>
          </cell>
          <cell r="E129" t="str">
            <v>H</v>
          </cell>
          <cell r="F129">
            <v>0.6</v>
          </cell>
          <cell r="G129" t="str">
            <v>16,03</v>
          </cell>
          <cell r="H129">
            <v>9.61</v>
          </cell>
        </row>
        <row r="130">
          <cell r="A130">
            <v>3</v>
          </cell>
          <cell r="B130" t="str">
            <v>INS-SEMDESONERAÇÃO</v>
          </cell>
          <cell r="C130">
            <v>6111</v>
          </cell>
          <cell r="D130" t="str">
            <v>SERVENTE</v>
          </cell>
          <cell r="E130" t="str">
            <v>H</v>
          </cell>
          <cell r="F130">
            <v>0.6</v>
          </cell>
          <cell r="G130" t="str">
            <v>12,54</v>
          </cell>
          <cell r="H130">
            <v>7.52</v>
          </cell>
        </row>
        <row r="131">
          <cell r="A131">
            <v>9</v>
          </cell>
          <cell r="B131" t="str">
            <v>SER-SEMDESONERAÇÃO</v>
          </cell>
          <cell r="C131">
            <v>90100</v>
          </cell>
          <cell r="D131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131" t="str">
            <v>M3</v>
          </cell>
          <cell r="F131">
            <v>0.3</v>
          </cell>
          <cell r="G131" t="str">
            <v>9,22</v>
          </cell>
          <cell r="H131">
            <v>2.76</v>
          </cell>
        </row>
        <row r="132">
          <cell r="A132">
            <v>10</v>
          </cell>
          <cell r="B132" t="str">
            <v>SER-SEMDESONERAÇÃO</v>
          </cell>
          <cell r="C132" t="str">
            <v>c52a</v>
          </cell>
          <cell r="D132" t="str">
            <v>FORNECIMENTO E REATERRO DE VALA/CAVA COM PÓ_DE_PEDRA</v>
          </cell>
          <cell r="E132" t="str">
            <v>M3</v>
          </cell>
          <cell r="F132">
            <v>0.3</v>
          </cell>
          <cell r="G132">
            <v>105.99549999999999</v>
          </cell>
          <cell r="H132">
            <v>31.79</v>
          </cell>
        </row>
        <row r="133">
          <cell r="A133">
            <v>11</v>
          </cell>
          <cell r="B133" t="str">
            <v>SER-SEMDESONERAÇÃO</v>
          </cell>
          <cell r="C133">
            <v>95302</v>
          </cell>
          <cell r="D133" t="str">
            <v>TRANSPORTE COM CAMINHÃO BASCULANTE 6 M3 EM RODOVIA PAVIMENTADA ( PARA DISTÂNCIAS SUPERIORES A 4 KM)</v>
          </cell>
          <cell r="E133" t="str">
            <v>M3XKM</v>
          </cell>
          <cell r="F133">
            <v>4.5</v>
          </cell>
          <cell r="G133">
            <v>1.48</v>
          </cell>
          <cell r="H133">
            <v>6.66</v>
          </cell>
        </row>
        <row r="134">
          <cell r="A134">
            <v>12</v>
          </cell>
          <cell r="B134" t="str">
            <v>SER-SEMDESONERAÇÃO</v>
          </cell>
          <cell r="C134">
            <v>72898</v>
          </cell>
          <cell r="D134" t="str">
            <v>CARGA E DESCARGA MECANIZADAS DE ENTULHO EM CAMINHAO BASCULANTE 6 M3</v>
          </cell>
          <cell r="E134" t="str">
            <v>M3</v>
          </cell>
          <cell r="F134">
            <v>0.3</v>
          </cell>
          <cell r="G134" t="str">
            <v>3,30</v>
          </cell>
          <cell r="H134">
            <v>0.99</v>
          </cell>
        </row>
        <row r="135">
          <cell r="A135">
            <v>13</v>
          </cell>
          <cell r="B135" t="str">
            <v>COTAÇÃO</v>
          </cell>
          <cell r="C135" t="str">
            <v>INS13</v>
          </cell>
          <cell r="D135" t="str">
            <v>RECOMPOSIÇÃO DE PAVIMENTAÇÃO ASFÁLTICA CBUQ 8CM COM PINTURA DE LIGAÇÃO, COM IMPRIMAÇÃO DE BASE DE BRITA GRADUADA DE 20CM - INCLUSIVE DEMOLIÇÃO DE PAVIMENTO ASFÁLTICO E TRANSPORTE</v>
          </cell>
          <cell r="E135" t="str">
            <v>M2</v>
          </cell>
          <cell r="F135">
            <v>0.5</v>
          </cell>
          <cell r="G135">
            <v>115.28999999999999</v>
          </cell>
          <cell r="H135">
            <v>57.64</v>
          </cell>
        </row>
        <row r="137">
          <cell r="A137" t="str">
            <v>C73</v>
          </cell>
          <cell r="B137" t="str">
            <v>LS</v>
          </cell>
          <cell r="C137">
            <v>1.1567000000000001</v>
          </cell>
          <cell r="D137" t="str">
            <v>PASSAGEM DE RAMAL DE ÁGUA 32MM - EXECUÇÃO HIDRÁULICA, ESCAVAÇÃO DE VALA, REPAVIMENTAÇÃO</v>
          </cell>
          <cell r="G137" t="str">
            <v>UNID</v>
          </cell>
          <cell r="H137">
            <v>121.25999999999999</v>
          </cell>
        </row>
        <row r="138">
          <cell r="A138">
            <v>1</v>
          </cell>
          <cell r="B138" t="str">
            <v>BASE</v>
          </cell>
          <cell r="C138">
            <v>43739</v>
          </cell>
          <cell r="D138" t="str">
            <v>PASSAGEM DE RAMAL DE ÁGUA 32MM - EXECUÇÃO HIDRÁULICA, ESCAVAÇÃO DE VALA, REPAVIMENTAÇÃO</v>
          </cell>
          <cell r="E138" t="str">
            <v>UNID.</v>
          </cell>
          <cell r="F138" t="str">
            <v>COEF.</v>
          </cell>
          <cell r="G138" t="str">
            <v>P. UNTI</v>
          </cell>
          <cell r="H138" t="str">
            <v>PTOTAL</v>
          </cell>
        </row>
        <row r="139">
          <cell r="A139">
            <v>2</v>
          </cell>
          <cell r="B139" t="str">
            <v>INS-SEMDESONERAÇÃO</v>
          </cell>
          <cell r="C139">
            <v>2696</v>
          </cell>
          <cell r="D139" t="str">
            <v>ENCANADOR OU BOMBEIRO HIDRAULICO</v>
          </cell>
          <cell r="E139" t="str">
            <v>H</v>
          </cell>
          <cell r="F139">
            <v>0.75</v>
          </cell>
          <cell r="G139" t="str">
            <v>16,03</v>
          </cell>
          <cell r="H139">
            <v>12.02</v>
          </cell>
        </row>
        <row r="140">
          <cell r="A140">
            <v>3</v>
          </cell>
          <cell r="B140" t="str">
            <v>INS-SEMDESONERAÇÃO</v>
          </cell>
          <cell r="C140">
            <v>6111</v>
          </cell>
          <cell r="D140" t="str">
            <v>SERVENTE</v>
          </cell>
          <cell r="E140" t="str">
            <v>H</v>
          </cell>
          <cell r="F140">
            <v>0.75</v>
          </cell>
          <cell r="G140" t="str">
            <v>12,54</v>
          </cell>
          <cell r="H140">
            <v>9.4</v>
          </cell>
        </row>
        <row r="141">
          <cell r="A141">
            <v>9</v>
          </cell>
          <cell r="B141" t="str">
            <v>SER-SEMDESONERAÇÃO</v>
          </cell>
          <cell r="C141">
            <v>90100</v>
          </cell>
          <cell r="D141" t="str">
            <v>ESCAVAÇÃO MECANIZADA DE VALA COM PROF. ATÉ 1,5 M (MÉDIA ENTRE MONTANTE E JUSANTE/UMA COMPOSIÇÃO POR TRECHO), COM RETROESCAVADEIRA (0,26 M3/8 8 HP), LARG. DE 0,8 M A 1,5 M, EM SOLO DE 1A CATEGORIA, EM LOCAIS COM ALTO NÍVEL DE INTERFERÊNCIA. AF_01/2015</v>
          </cell>
          <cell r="E141" t="str">
            <v>M3</v>
          </cell>
          <cell r="F141">
            <v>0.3</v>
          </cell>
          <cell r="G141" t="str">
            <v>9,22</v>
          </cell>
          <cell r="H141">
            <v>2.76</v>
          </cell>
        </row>
        <row r="142">
          <cell r="A142">
            <v>10</v>
          </cell>
          <cell r="B142" t="str">
            <v>SER-SEMDESONERAÇÃO</v>
          </cell>
          <cell r="C142" t="str">
            <v>c52a</v>
          </cell>
          <cell r="D142" t="str">
            <v>FORNECIMENTO E REATERRO DE VALA/CAVA COM PÓ_DE_PEDRA</v>
          </cell>
          <cell r="E142" t="str">
            <v>M3</v>
          </cell>
          <cell r="F142">
            <v>0.3</v>
          </cell>
          <cell r="G142">
            <v>105.99549999999999</v>
          </cell>
          <cell r="H142">
            <v>31.79</v>
          </cell>
        </row>
        <row r="143">
          <cell r="A143">
            <v>11</v>
          </cell>
          <cell r="B143" t="str">
            <v>SER-SEMDESONERAÇÃO</v>
          </cell>
          <cell r="C143">
            <v>95302</v>
          </cell>
          <cell r="D143" t="str">
            <v>TRANSPORTE COM CAMINHÃO BASCULANTE 6 M3 EM RODOVIA PAVIMENTADA ( PARA DISTÂNCIAS SUPERIORES A 4 KM)</v>
          </cell>
          <cell r="E143" t="str">
            <v>M3XKM</v>
          </cell>
          <cell r="F143">
            <v>4.5</v>
          </cell>
          <cell r="G143">
            <v>1.48</v>
          </cell>
          <cell r="H143">
            <v>6.66</v>
          </cell>
        </row>
        <row r="144">
          <cell r="A144">
            <v>12</v>
          </cell>
          <cell r="B144" t="str">
            <v>SER-SEMDESONERAÇÃO</v>
          </cell>
          <cell r="C144">
            <v>72898</v>
          </cell>
          <cell r="D144" t="str">
            <v>CARGA E DESCARGA MECANIZADAS DE ENTULHO EM CAMINHAO BASCULANTE 6 M3</v>
          </cell>
          <cell r="E144" t="str">
            <v>M3</v>
          </cell>
          <cell r="F144">
            <v>0.3</v>
          </cell>
          <cell r="G144" t="str">
            <v>3,30</v>
          </cell>
          <cell r="H144">
            <v>0.99</v>
          </cell>
        </row>
        <row r="145">
          <cell r="A145">
            <v>13</v>
          </cell>
          <cell r="B145" t="str">
            <v>COTAÇÃO</v>
          </cell>
          <cell r="C145" t="str">
            <v>INS13</v>
          </cell>
          <cell r="D145" t="str">
            <v>RECOMPOSIÇÃO DE PAVIMENTAÇÃO ASFÁLTICA CBUQ 8CM COM PINTURA DE LIGAÇÃO, COM IMPRIMAÇÃO DE BASE DE BRITA GRADUADA DE 20CM - INCLUSIVE DEMOLIÇÃO DE PAVIMENTO ASFÁLTICO E TRANSPORTE</v>
          </cell>
          <cell r="E145" t="str">
            <v>M2</v>
          </cell>
          <cell r="F145">
            <v>0.5</v>
          </cell>
          <cell r="G145">
            <v>115.28999999999999</v>
          </cell>
          <cell r="H145">
            <v>57.64</v>
          </cell>
        </row>
      </sheetData>
      <sheetData sheetId="16">
        <row r="2">
          <cell r="A2" t="str">
            <v>C74</v>
          </cell>
          <cell r="B2" t="str">
            <v>LS</v>
          </cell>
          <cell r="C2">
            <v>1.1567000000000001</v>
          </cell>
          <cell r="D2" t="str">
            <v>INSTALAÇÃO DE RAMAL DE ÁGUA 20MM - EXECUÇÃO DE NOVO RAMAL - SERV. HIDRÁULICO (LIGAÇÃO NOVA)</v>
          </cell>
          <cell r="G2" t="str">
            <v>UNID</v>
          </cell>
          <cell r="H2">
            <v>123.33</v>
          </cell>
        </row>
        <row r="3">
          <cell r="A3">
            <v>1</v>
          </cell>
          <cell r="B3" t="str">
            <v>BASE</v>
          </cell>
          <cell r="C3">
            <v>43739</v>
          </cell>
          <cell r="D3" t="str">
            <v>INSTALAÇÃO DE RAMAL DE ÁGUA 20MM - EXECUÇÃO DE NOVO RAMAL - SERV. HIDRÁULICO (LIGAÇÃO NOVA)</v>
          </cell>
          <cell r="E3" t="str">
            <v>UNID.</v>
          </cell>
          <cell r="F3" t="str">
            <v>COEF.</v>
          </cell>
          <cell r="G3" t="str">
            <v>P. UNTI</v>
          </cell>
          <cell r="H3" t="str">
            <v>PTOTAL</v>
          </cell>
        </row>
        <row r="4">
          <cell r="A4">
            <v>2</v>
          </cell>
          <cell r="B4" t="str">
            <v>INS-SEMDESONERAÇÃO</v>
          </cell>
          <cell r="C4">
            <v>2696</v>
          </cell>
          <cell r="D4" t="str">
            <v>ENCANADOR OU BOMBEIRO HIDRAULICO</v>
          </cell>
          <cell r="E4" t="str">
            <v>H</v>
          </cell>
          <cell r="F4">
            <v>3</v>
          </cell>
          <cell r="G4" t="str">
            <v>16,03</v>
          </cell>
          <cell r="H4">
            <v>48.09</v>
          </cell>
        </row>
        <row r="5">
          <cell r="A5">
            <v>3</v>
          </cell>
          <cell r="B5" t="str">
            <v>INS-SEMDESONERAÇÃO</v>
          </cell>
          <cell r="C5">
            <v>6111</v>
          </cell>
          <cell r="D5" t="str">
            <v>SERVENTE</v>
          </cell>
          <cell r="E5" t="str">
            <v>H</v>
          </cell>
          <cell r="F5">
            <v>6</v>
          </cell>
          <cell r="G5" t="str">
            <v>12,54</v>
          </cell>
          <cell r="H5">
            <v>75.239999999999995</v>
          </cell>
        </row>
        <row r="7">
          <cell r="A7" t="str">
            <v>C75</v>
          </cell>
          <cell r="B7" t="str">
            <v>LS</v>
          </cell>
          <cell r="C7">
            <v>1.1567000000000001</v>
          </cell>
          <cell r="D7" t="str">
            <v>INSTALAÇÃO DE RAMAL DE ÁGUA 32MM - EXECUÇÃO DE NOVO RAMAL - SERV. HIDRÁULICO (LIGAÇÃO NOVA)</v>
          </cell>
          <cell r="G7" t="str">
            <v>UNID</v>
          </cell>
          <cell r="H7">
            <v>164.44</v>
          </cell>
        </row>
        <row r="8">
          <cell r="A8">
            <v>1</v>
          </cell>
          <cell r="B8" t="str">
            <v>BASE</v>
          </cell>
          <cell r="C8">
            <v>43739</v>
          </cell>
          <cell r="D8" t="str">
            <v>INSTALAÇÃO DE RAMAL DE ÁGUA 32MM - EXECUÇÃO DE NOVO RAMAL - SERV. HIDRÁULICO (LIGAÇÃO NOVA)</v>
          </cell>
          <cell r="E8" t="str">
            <v>UNID.</v>
          </cell>
          <cell r="F8" t="str">
            <v>COEF.</v>
          </cell>
          <cell r="G8" t="str">
            <v>P. UNTI</v>
          </cell>
          <cell r="H8" t="str">
            <v>PTOTAL</v>
          </cell>
        </row>
        <row r="9">
          <cell r="A9">
            <v>2</v>
          </cell>
          <cell r="B9" t="str">
            <v>INS-SEMDESONERAÇÃO</v>
          </cell>
          <cell r="C9">
            <v>2696</v>
          </cell>
          <cell r="D9" t="str">
            <v>ENCANADOR OU BOMBEIRO HIDRAULICO</v>
          </cell>
          <cell r="E9" t="str">
            <v>H</v>
          </cell>
          <cell r="F9">
            <v>4</v>
          </cell>
          <cell r="G9" t="str">
            <v>16,03</v>
          </cell>
          <cell r="H9">
            <v>64.12</v>
          </cell>
        </row>
        <row r="10">
          <cell r="A10">
            <v>3</v>
          </cell>
          <cell r="B10" t="str">
            <v>INS-SEMDESONERAÇÃO</v>
          </cell>
          <cell r="C10">
            <v>6111</v>
          </cell>
          <cell r="D10" t="str">
            <v>SERVENTE</v>
          </cell>
          <cell r="E10" t="str">
            <v>H</v>
          </cell>
          <cell r="F10">
            <v>8</v>
          </cell>
          <cell r="G10" t="str">
            <v>12,54</v>
          </cell>
          <cell r="H10">
            <v>100.32</v>
          </cell>
        </row>
        <row r="12">
          <cell r="A12" t="str">
            <v>C100</v>
          </cell>
          <cell r="B12" t="str">
            <v>LS</v>
          </cell>
          <cell r="C12">
            <v>1.1567000000000001</v>
          </cell>
          <cell r="D12" t="str">
            <v>RECOMPOSIÇÃO DE PAVIMENTAÇÃO ASFÁLTICA CBUQ 8CM COM PINTURA DE LIGAÇÃO, IMPRIMAÇÃODE BASE DE BRITA GRADUADA DE 20CM - INCLUSIVE DEMOLIÇÃO DE PAVIMENTO EXISTENTE</v>
          </cell>
          <cell r="G12" t="str">
            <v>M</v>
          </cell>
          <cell r="H12">
            <v>115.28999999999999</v>
          </cell>
        </row>
        <row r="13">
          <cell r="A13">
            <v>1</v>
          </cell>
          <cell r="B13" t="str">
            <v>BASE</v>
          </cell>
          <cell r="C13">
            <v>43739</v>
          </cell>
          <cell r="D13" t="str">
            <v>RECOMPOSIÇÃO DE PAVIMENTAÇÃO ASFÁLTICA CBUQ 8CM COM PINTURA DE LIGAÇÃO, IMPRIMAÇÃODE BASE DE BRITA GRADUADA DE 20CM - INCLUSIVE DEMOLIÇÃO DE PAVIMENTO EXISTENTE</v>
          </cell>
          <cell r="E13" t="str">
            <v>UNID.</v>
          </cell>
          <cell r="F13" t="str">
            <v>COEF.</v>
          </cell>
          <cell r="G13" t="str">
            <v>P. UNTI</v>
          </cell>
          <cell r="H13" t="str">
            <v>PTOTAL</v>
          </cell>
        </row>
        <row r="14">
          <cell r="A14">
            <v>2</v>
          </cell>
          <cell r="B14" t="str">
            <v>SER-SEMDESONERAÇÃO</v>
          </cell>
          <cell r="C14">
            <v>85366</v>
          </cell>
          <cell r="D14" t="str">
            <v>DEMOLICAO MANUAL DE PAVIMENTACAO EM CONCRETO ASFALTICO, ESPESSURA 5CM</v>
          </cell>
          <cell r="E14" t="str">
            <v>M2</v>
          </cell>
          <cell r="F14">
            <v>0.16</v>
          </cell>
          <cell r="G14">
            <v>19.920000000000002</v>
          </cell>
          <cell r="H14">
            <v>3.18</v>
          </cell>
        </row>
        <row r="15">
          <cell r="A15">
            <v>3</v>
          </cell>
          <cell r="B15" t="str">
            <v>SER-SEMDESONERAÇÃO</v>
          </cell>
          <cell r="C15">
            <v>73710</v>
          </cell>
          <cell r="D15" t="str">
            <v>BASE PARA PAVIMENTACAO COM BRITA GRADUADA, INCLUSIVE COMPACTACAO</v>
          </cell>
          <cell r="E15" t="str">
            <v>M3</v>
          </cell>
          <cell r="F15">
            <v>0.21</v>
          </cell>
          <cell r="G15">
            <v>80.459999999999994</v>
          </cell>
          <cell r="H15">
            <v>16.89</v>
          </cell>
        </row>
        <row r="16">
          <cell r="A16">
            <v>4</v>
          </cell>
          <cell r="B16" t="str">
            <v>SER-SEMDESONERAÇÃO</v>
          </cell>
          <cell r="C16">
            <v>72945</v>
          </cell>
          <cell r="D16" t="str">
            <v>IMPRIMACAO DE BASE DE PAVIMENTACAO COM ADP CM-30</v>
          </cell>
          <cell r="E16" t="str">
            <v>M2</v>
          </cell>
          <cell r="F16">
            <v>1.05</v>
          </cell>
          <cell r="G16">
            <v>4.51</v>
          </cell>
          <cell r="H16">
            <v>4.7300000000000004</v>
          </cell>
        </row>
        <row r="17">
          <cell r="A17">
            <v>5</v>
          </cell>
          <cell r="B17" t="str">
            <v>SER-SEMDESONERAÇÃO</v>
          </cell>
          <cell r="C17">
            <v>72942</v>
          </cell>
          <cell r="D17" t="str">
            <v>PINTURA DE LIGACAO COM EMULSAO RR-1C</v>
          </cell>
          <cell r="E17" t="str">
            <v>M2</v>
          </cell>
          <cell r="F17">
            <v>1.05</v>
          </cell>
          <cell r="G17" t="str">
            <v>1,73</v>
          </cell>
          <cell r="H17">
            <v>1.81</v>
          </cell>
        </row>
        <row r="18">
          <cell r="A18">
            <v>6</v>
          </cell>
          <cell r="B18" t="str">
            <v>SER-SEMDESONERAÇÃO</v>
          </cell>
          <cell r="C18">
            <v>72965</v>
          </cell>
          <cell r="D18" t="str">
            <v>FABRICAÇÃO E APLICAÇÃO DE CONCRETO BETUMINOSO USINADO A QUENTE(CBUQ),C AP 50/70,  EXCLUSIVE TRANSPORTE</v>
          </cell>
          <cell r="E18" t="str">
            <v>T</v>
          </cell>
          <cell r="F18">
            <v>0.2016</v>
          </cell>
          <cell r="G18">
            <v>400</v>
          </cell>
          <cell r="H18">
            <v>80.64</v>
          </cell>
        </row>
        <row r="19">
          <cell r="A19">
            <v>7</v>
          </cell>
          <cell r="B19" t="str">
            <v>SER-SEMDESONERAÇÃO</v>
          </cell>
          <cell r="C19">
            <v>95302</v>
          </cell>
          <cell r="D19" t="str">
            <v>TRANSPORTE COM CAMINHÃO BASCULANTE 6 M3 EM RODOVIA PAVIMENTADA ( PARA DISTÂNCIAS SUPERIORES A 4 KM)</v>
          </cell>
          <cell r="E19" t="str">
            <v>M3XKM</v>
          </cell>
          <cell r="F19">
            <v>4.41</v>
          </cell>
          <cell r="G19">
            <v>1.48</v>
          </cell>
          <cell r="H19">
            <v>6.52</v>
          </cell>
        </row>
        <row r="20">
          <cell r="A20">
            <v>8</v>
          </cell>
          <cell r="B20" t="str">
            <v>SER-SEMDESONERAÇÃO</v>
          </cell>
          <cell r="C20">
            <v>72890</v>
          </cell>
          <cell r="D20" t="str">
            <v>CARGA, MANOBRAS E DESCARGA DE BRITA PARA TRATAMENTOS SUPERFICIAIS, COM CAMINHAO BASCULANTE 6 M3, DESCARGA EM DISTRIBUIDOR</v>
          </cell>
          <cell r="E20" t="str">
            <v>M3</v>
          </cell>
          <cell r="F20">
            <v>0.29399999999999998</v>
          </cell>
          <cell r="G20" t="str">
            <v>5,20</v>
          </cell>
          <cell r="H20">
            <v>1.52</v>
          </cell>
        </row>
        <row r="22">
          <cell r="A22" t="str">
            <v>C101</v>
          </cell>
          <cell r="B22" t="str">
            <v>LS</v>
          </cell>
          <cell r="C22">
            <v>1.1567000000000001</v>
          </cell>
          <cell r="D22" t="str">
            <v>RECOMPOSIÇÃO DE PAVIMENTAÇÃO ASFÁLTICA CBUQ 5CM COM PINTURA DE LIGAÇÃO SOBRE REMENDO DE PARALELEPIPEDO - INCLUSIVE DEMOLIÇÃO DE PAVIMENTO EXISTENTE</v>
          </cell>
          <cell r="G22" t="str">
            <v>M</v>
          </cell>
          <cell r="H22">
            <v>85.719999999999985</v>
          </cell>
        </row>
        <row r="23">
          <cell r="A23">
            <v>1</v>
          </cell>
          <cell r="B23" t="str">
            <v>BASE</v>
          </cell>
          <cell r="C23">
            <v>43739</v>
          </cell>
          <cell r="D23" t="str">
            <v>RECOMPOSIÇÃO DE PAVIMENTAÇÃO ASFÁLTICA CBUQ 5CM COM PINTURA DE LIGAÇÃO SOBRE REMENDO DE PARALELEPIPEDO - INCLUSIVE DEMOLIÇÃO DE PAVIMENTO EXISTENTE</v>
          </cell>
          <cell r="E23" t="str">
            <v>UNID.</v>
          </cell>
          <cell r="F23" t="str">
            <v>COEF.</v>
          </cell>
          <cell r="G23" t="str">
            <v>P. UNTI</v>
          </cell>
          <cell r="H23" t="str">
            <v>PTOTAL</v>
          </cell>
        </row>
        <row r="24">
          <cell r="A24">
            <v>2</v>
          </cell>
          <cell r="B24" t="str">
            <v>SER-SEMDESONERAÇÃO</v>
          </cell>
          <cell r="C24">
            <v>85366</v>
          </cell>
          <cell r="D24" t="str">
            <v>DEMOLICAO MANUAL DE PAVIMENTACAO EM CONCRETO ASFALTICO, ESPESSURA 5CM</v>
          </cell>
          <cell r="E24" t="str">
            <v>M2</v>
          </cell>
          <cell r="F24">
            <v>0.1</v>
          </cell>
          <cell r="G24">
            <v>19.920000000000002</v>
          </cell>
          <cell r="H24">
            <v>1.99</v>
          </cell>
        </row>
        <row r="25">
          <cell r="A25">
            <v>3</v>
          </cell>
          <cell r="B25" t="str">
            <v>SER-SEMDESONERAÇÃO</v>
          </cell>
          <cell r="C25" t="str">
            <v>73790/002</v>
          </cell>
          <cell r="D25" t="str">
            <v>REASSENTAMENTO DE PARALELEPIPEDO SOBRE COLCHAO DE PO DE PEDRA ESPESSUR A 10CM, REJUNTADO COM BETUME E PEDRISCO, CONSIDERANDO APROVEITAMENTO D O PARALELEPIPEDO</v>
          </cell>
          <cell r="E25" t="str">
            <v>M2</v>
          </cell>
          <cell r="F25">
            <v>0.6</v>
          </cell>
          <cell r="G25">
            <v>50.15</v>
          </cell>
          <cell r="H25">
            <v>30.09</v>
          </cell>
        </row>
        <row r="26">
          <cell r="A26">
            <v>4</v>
          </cell>
          <cell r="B26" t="str">
            <v>SER-SEMDESONERAÇÃO</v>
          </cell>
          <cell r="C26">
            <v>72942</v>
          </cell>
          <cell r="D26" t="str">
            <v>PINTURA DE LIGACAO COM EMULSAO RR-1C</v>
          </cell>
          <cell r="E26" t="str">
            <v>M2</v>
          </cell>
          <cell r="F26">
            <v>1.05</v>
          </cell>
          <cell r="G26" t="str">
            <v>1,73</v>
          </cell>
          <cell r="H26">
            <v>1.81</v>
          </cell>
        </row>
        <row r="27">
          <cell r="A27">
            <v>5</v>
          </cell>
          <cell r="B27" t="str">
            <v>SER-SEMDESONERAÇÃO</v>
          </cell>
          <cell r="C27">
            <v>72965</v>
          </cell>
          <cell r="D27" t="str">
            <v>FABRICAÇÃO E APLICAÇÃO DE CONCRETO BETUMINOSO USINADO A QUENTE(CBUQ),C AP 50/70,  EXCLUSIVE TRANSPORTE</v>
          </cell>
          <cell r="E27" t="str">
            <v>T</v>
          </cell>
          <cell r="F27">
            <v>0.126</v>
          </cell>
          <cell r="G27">
            <v>400</v>
          </cell>
          <cell r="H27">
            <v>50.4</v>
          </cell>
        </row>
        <row r="28">
          <cell r="A28">
            <v>6</v>
          </cell>
          <cell r="B28" t="str">
            <v>SER-SEMDESONERAÇÃO</v>
          </cell>
          <cell r="C28">
            <v>95302</v>
          </cell>
          <cell r="D28" t="str">
            <v>TRANSPORTE COM CAMINHÃO BASCULANTE 6 M3 EM RODOVIA PAVIMENTADA ( PARA DISTÂNCIAS SUPERIORES A 4 KM)</v>
          </cell>
          <cell r="E28" t="str">
            <v>M3XKM</v>
          </cell>
          <cell r="F28">
            <v>0.78750000000000009</v>
          </cell>
          <cell r="G28">
            <v>1.48</v>
          </cell>
          <cell r="H28">
            <v>1.1599999999999999</v>
          </cell>
        </row>
        <row r="29">
          <cell r="A29">
            <v>7</v>
          </cell>
          <cell r="B29" t="str">
            <v>SER-SEMDESONERAÇÃO</v>
          </cell>
          <cell r="C29">
            <v>72890</v>
          </cell>
          <cell r="D29" t="str">
            <v>CARGA, MANOBRAS E DESCARGA DE BRITA PARA TRATAMENTOS SUPERFICIAIS, COM CAMINHAO BASCULANTE 6 M3, DESCARGA EM DISTRIBUIDOR</v>
          </cell>
          <cell r="E29" t="str">
            <v>M3</v>
          </cell>
          <cell r="F29">
            <v>5.2500000000000005E-2</v>
          </cell>
          <cell r="G29" t="str">
            <v>5,20</v>
          </cell>
          <cell r="H29">
            <v>0.27</v>
          </cell>
        </row>
        <row r="31">
          <cell r="A31" t="str">
            <v>C102</v>
          </cell>
          <cell r="B31" t="str">
            <v>LS</v>
          </cell>
          <cell r="C31">
            <v>1.1567000000000001</v>
          </cell>
          <cell r="D31" t="str">
            <v>REASSENTAMENTO DE PARALELEPIPEDO SOBRE COLCHAO DE PO DE PEDRA ESPESSUR A 10CM, REJUNTADO COM BETUME E PEDRISCO, CONSIDERANDO 60% APROVEITAMENTO DO PARALELEPIPEDO</v>
          </cell>
          <cell r="G31" t="str">
            <v>M</v>
          </cell>
          <cell r="H31">
            <v>90.31</v>
          </cell>
        </row>
        <row r="32">
          <cell r="A32">
            <v>1</v>
          </cell>
          <cell r="B32" t="str">
            <v>BASE</v>
          </cell>
          <cell r="C32">
            <v>43739</v>
          </cell>
          <cell r="D32" t="str">
            <v>REASSENTAMENTO DE PARALELEPIPEDO SOBRE COLCHAO DE PO DE PEDRA ESPESSUR A 10CM, REJUNTADO COM BETUME E PEDRISCO, CONSIDERANDO 60% APROVEITAMENTO DO PARALELEPIPEDO</v>
          </cell>
          <cell r="E32" t="str">
            <v>UNID.</v>
          </cell>
          <cell r="F32" t="str">
            <v>COEF.</v>
          </cell>
          <cell r="G32" t="str">
            <v>P. UNTI</v>
          </cell>
          <cell r="H32" t="str">
            <v>PTOTAL</v>
          </cell>
        </row>
        <row r="33">
          <cell r="A33">
            <v>2</v>
          </cell>
          <cell r="B33" t="str">
            <v>SER-SEMDESONERAÇÃO</v>
          </cell>
          <cell r="C33" t="str">
            <v>73790/002</v>
          </cell>
          <cell r="D33" t="str">
            <v>REASSENTAMENTO DE PARALELEPIPEDO SOBRE COLCHAO DE PO DE PEDRA ESPESSUR A 10CM, REJUNTADO COM BETUME E PEDRISCO, CONSIDERANDO APROVEITAMENTO D O PARALELEPIPEDO</v>
          </cell>
          <cell r="E33" t="str">
            <v>M2</v>
          </cell>
          <cell r="F33">
            <v>1</v>
          </cell>
          <cell r="G33">
            <v>50.15</v>
          </cell>
          <cell r="H33">
            <v>50.15</v>
          </cell>
        </row>
        <row r="34">
          <cell r="A34">
            <v>3</v>
          </cell>
          <cell r="B34" t="str">
            <v>INS-SEMDESONERAÇÃO</v>
          </cell>
          <cell r="C34">
            <v>4386</v>
          </cell>
          <cell r="D34" t="str">
            <v>PARALELEPIPEDO GRANITICO OU BASALTICO, PARA PAVIMENTACAO, SEM FRETE,  *30 A 35* PECAS POR M2</v>
          </cell>
          <cell r="E34" t="str">
            <v>M2</v>
          </cell>
          <cell r="F34">
            <v>1</v>
          </cell>
          <cell r="G34">
            <v>40.159999999999997</v>
          </cell>
          <cell r="H34">
            <v>40.159999999999997</v>
          </cell>
        </row>
        <row r="36">
          <cell r="A36" t="str">
            <v>C103</v>
          </cell>
          <cell r="B36" t="str">
            <v>LS</v>
          </cell>
          <cell r="C36">
            <v>1.1567000000000001</v>
          </cell>
          <cell r="D36" t="str">
            <v>REASSENTAMENTO DE PEDRA IRREGULAR SOBRE COLCHAO DE PO DE PEDRA ESPESSUR A 10CM, REJUNTADO COM BETUME E PEDRISCO, CONSIDERANDO 60% APROVEITAMENTO DO PARALELEPIPEDO</v>
          </cell>
          <cell r="G36" t="str">
            <v>M</v>
          </cell>
          <cell r="H36">
            <v>55.37</v>
          </cell>
        </row>
        <row r="37">
          <cell r="A37">
            <v>1</v>
          </cell>
          <cell r="B37" t="str">
            <v>BASE</v>
          </cell>
          <cell r="C37">
            <v>43739</v>
          </cell>
          <cell r="D37" t="str">
            <v>REASSENTAMENTO DE PEDRA IRREGULAR SOBRE COLCHAO DE PO DE PEDRA ESPESSUR A 10CM, REJUNTADO COM BETUME E PEDRISCO, CONSIDERANDO 60% APROVEITAMENTO DO PARALELEPIPEDO</v>
          </cell>
          <cell r="E37" t="str">
            <v>UNID.</v>
          </cell>
          <cell r="F37" t="str">
            <v>COEF.</v>
          </cell>
          <cell r="G37" t="str">
            <v>P. UNTI</v>
          </cell>
          <cell r="H37" t="str">
            <v>PTOTAL</v>
          </cell>
        </row>
        <row r="38">
          <cell r="A38">
            <v>2</v>
          </cell>
          <cell r="B38" t="str">
            <v>SER-SEMDESONERAÇÃO</v>
          </cell>
          <cell r="C38" t="str">
            <v>73790/002</v>
          </cell>
          <cell r="D38" t="str">
            <v>REASSENTAMENTO DE PARALELEPIPEDO SOBRE COLCHAO DE PO DE PEDRA ESPESSUR A 10CM, REJUNTADO COM BETUME E PEDRISCO, CONSIDERANDO APROVEITAMENTO D O PARALELEPIPEDO</v>
          </cell>
          <cell r="E38" t="str">
            <v>M2</v>
          </cell>
          <cell r="F38">
            <v>1</v>
          </cell>
          <cell r="G38">
            <v>50.15</v>
          </cell>
          <cell r="H38">
            <v>50.15</v>
          </cell>
        </row>
        <row r="39">
          <cell r="A39">
            <v>3</v>
          </cell>
          <cell r="B39" t="str">
            <v>INS-SEMDESONERAÇÃO</v>
          </cell>
          <cell r="C39">
            <v>4730</v>
          </cell>
          <cell r="D39" t="str">
            <v>PEDRA DE MAO OU PEDRA RACHAO PARA ARRIMO/FUNDACAO (POSTO PEDREIRA/FORNECEDOR, SEM FRETE)</v>
          </cell>
          <cell r="E39" t="str">
            <v>M3</v>
          </cell>
          <cell r="F39">
            <v>0.1</v>
          </cell>
          <cell r="G39" t="str">
            <v>52,27</v>
          </cell>
          <cell r="H39">
            <v>5.22</v>
          </cell>
        </row>
        <row r="41">
          <cell r="A41" t="str">
            <v>C104</v>
          </cell>
          <cell r="B41" t="str">
            <v>LS</v>
          </cell>
          <cell r="C41">
            <v>1.1567000000000001</v>
          </cell>
          <cell r="D41" t="str">
            <v>RECOMPOSICAO DE PAVIMENTACAO TIPO BLOKRET SOBRE COLCHAO DE AREIA COM 60% DE REAPROVEITAMENTO DE MATERIAL</v>
          </cell>
          <cell r="G41" t="str">
            <v>M</v>
          </cell>
          <cell r="H41">
            <v>35.650000000000006</v>
          </cell>
        </row>
        <row r="42">
          <cell r="A42">
            <v>1</v>
          </cell>
          <cell r="B42" t="str">
            <v>BASE</v>
          </cell>
          <cell r="C42">
            <v>43739</v>
          </cell>
          <cell r="D42" t="str">
            <v>RECOMPOSICAO DE PAVIMENTACAO TIPO BLOKRET SOBRE COLCHAO DE AREIA COM 60% DE REAPROVEITAMENTO DE MATERIAL</v>
          </cell>
          <cell r="E42" t="str">
            <v>UNID.</v>
          </cell>
          <cell r="F42" t="str">
            <v>COEF.</v>
          </cell>
          <cell r="G42" t="str">
            <v>P. UNTI</v>
          </cell>
          <cell r="H42" t="str">
            <v>PTOTAL</v>
          </cell>
        </row>
        <row r="43">
          <cell r="A43">
            <v>2</v>
          </cell>
          <cell r="B43" t="str">
            <v>SER-SEMDESONERAÇÃO</v>
          </cell>
          <cell r="C43">
            <v>94342</v>
          </cell>
          <cell r="D43" t="str">
            <v>ATERRO MANUAL DE VALAS COM AREIA PARA ATERRO E COMPACTAÇÃO MECANIZADA. AF_05/2016</v>
          </cell>
          <cell r="E43" t="str">
            <v>M3</v>
          </cell>
          <cell r="F43">
            <v>0.11</v>
          </cell>
          <cell r="G43" t="str">
            <v>76,56</v>
          </cell>
          <cell r="H43">
            <v>8.42</v>
          </cell>
        </row>
        <row r="44">
          <cell r="A44">
            <v>3</v>
          </cell>
          <cell r="B44" t="str">
            <v>SER-SEMDESONERAÇÃO</v>
          </cell>
          <cell r="C44">
            <v>83694</v>
          </cell>
          <cell r="D44" t="str">
            <v>RECOMPOSICAO DE PAVIMENTACAO TIPO BLOKRET SOBRE COLCHAO DE AREIA COM R EAPROVEITAMENTO DE MATERIAL</v>
          </cell>
          <cell r="E44" t="str">
            <v>M2</v>
          </cell>
          <cell r="F44">
            <v>1</v>
          </cell>
          <cell r="G44" t="str">
            <v>14,57</v>
          </cell>
          <cell r="H44">
            <v>14.57</v>
          </cell>
        </row>
        <row r="45">
          <cell r="A45">
            <v>4</v>
          </cell>
          <cell r="B45" t="str">
            <v>INS-SEMDESONERAÇÃO</v>
          </cell>
          <cell r="C45">
            <v>711</v>
          </cell>
          <cell r="D45" t="str">
            <v>BLOQUETE/PISO INTERTRAVADO DE CONCRETO - MODELO SEXTAVADO, 25 CM X 25 CM, E = 6 CM, RESISTENCIA DE 35 MPA (NBR 9781), COR NATURAL</v>
          </cell>
          <cell r="E45" t="str">
            <v>M2</v>
          </cell>
          <cell r="F45">
            <v>0.4</v>
          </cell>
          <cell r="G45" t="str">
            <v>31,66</v>
          </cell>
          <cell r="H45">
            <v>12.66</v>
          </cell>
        </row>
        <row r="47">
          <cell r="A47" t="str">
            <v>C105</v>
          </cell>
          <cell r="B47" t="str">
            <v>LS</v>
          </cell>
          <cell r="C47">
            <v>1.1567000000000001</v>
          </cell>
          <cell r="D47" t="str">
            <v>PISO EM CONCRETO 20 MPA PREPARO MECANICO, ESPESSURA 7CM, INCLUSO JUNTA S DE DILATACAO EM MADEIRA</v>
          </cell>
          <cell r="G47" t="str">
            <v>M</v>
          </cell>
          <cell r="H47">
            <v>47.91</v>
          </cell>
        </row>
        <row r="48">
          <cell r="A48">
            <v>1</v>
          </cell>
          <cell r="B48" t="str">
            <v>BASE</v>
          </cell>
          <cell r="C48">
            <v>43739</v>
          </cell>
          <cell r="D48" t="str">
            <v>PISO EM CONCRETO 20 MPA PREPARO MECANICO, ESPESSURA 7CM, INCLUSO JUNTA S DE DILATACAO EM MADEIRA</v>
          </cell>
          <cell r="E48" t="str">
            <v>UNID.</v>
          </cell>
          <cell r="F48" t="str">
            <v>COEF.</v>
          </cell>
          <cell r="G48" t="str">
            <v>P. UNTI</v>
          </cell>
          <cell r="H48" t="str">
            <v>PTOTAL</v>
          </cell>
        </row>
        <row r="49">
          <cell r="A49">
            <v>2</v>
          </cell>
          <cell r="B49" t="str">
            <v>SER-SEMDESONERAÇÃO</v>
          </cell>
          <cell r="C49">
            <v>68333</v>
          </cell>
          <cell r="D49" t="str">
            <v>PISO EM CONCRETO 20 MPA PREPARO MECANICO, ESPESSURA 7CM, INCLUSO JUNTA S DE DILATACAO EM MADEIRA</v>
          </cell>
          <cell r="E49" t="str">
            <v>M2</v>
          </cell>
          <cell r="F49">
            <v>1</v>
          </cell>
          <cell r="G49" t="str">
            <v>47,91</v>
          </cell>
          <cell r="H49">
            <v>47.91</v>
          </cell>
        </row>
        <row r="51">
          <cell r="A51" t="str">
            <v>C106</v>
          </cell>
          <cell r="B51" t="str">
            <v>LS</v>
          </cell>
          <cell r="C51">
            <v>1.1567000000000001</v>
          </cell>
          <cell r="D51" t="str">
            <v>PISO EM CONCRETO 20MPA PREPARO MECANICO, ESPESSURA 7 CM, COM ARMACAO E M TELA SOLDADA</v>
          </cell>
          <cell r="G51" t="str">
            <v>M</v>
          </cell>
          <cell r="H51">
            <v>80.34</v>
          </cell>
        </row>
        <row r="52">
          <cell r="A52">
            <v>1</v>
          </cell>
          <cell r="B52" t="str">
            <v>BASE</v>
          </cell>
          <cell r="C52">
            <v>43739</v>
          </cell>
          <cell r="D52" t="str">
            <v>PISO EM CONCRETO 20MPA PREPARO MECANICO, ESPESSURA 7 CM, COM ARMACAO E M TELA SOLDADA</v>
          </cell>
          <cell r="E52" t="str">
            <v>UNID.</v>
          </cell>
          <cell r="F52" t="str">
            <v>COEF.</v>
          </cell>
          <cell r="G52" t="str">
            <v>P. UNTI</v>
          </cell>
          <cell r="H52" t="str">
            <v>PTOTAL</v>
          </cell>
        </row>
        <row r="53">
          <cell r="A53">
            <v>2</v>
          </cell>
          <cell r="B53" t="str">
            <v>SER-SEMDESONERAÇÃO</v>
          </cell>
          <cell r="C53">
            <v>72183</v>
          </cell>
          <cell r="D53" t="str">
            <v>PISO EM CONCRETO 20MPA PREPARO MECANICO, ESPESSURA 7 CM, COM ARMACAO E M TELA SOLDADA</v>
          </cell>
          <cell r="E53" t="str">
            <v>M2</v>
          </cell>
          <cell r="F53">
            <v>1</v>
          </cell>
          <cell r="G53" t="str">
            <v>80,34</v>
          </cell>
          <cell r="H53">
            <v>80.34</v>
          </cell>
        </row>
        <row r="55">
          <cell r="A55" t="str">
            <v>C107</v>
          </cell>
          <cell r="B55" t="str">
            <v>LS</v>
          </cell>
          <cell r="C55">
            <v>1.1567000000000001</v>
          </cell>
          <cell r="D55" t="str">
            <v>PAVIMENTACAO EM PEDRISCO, ESPESSURA 5CM</v>
          </cell>
          <cell r="G55" t="str">
            <v>M2</v>
          </cell>
          <cell r="H55">
            <v>8.5</v>
          </cell>
        </row>
        <row r="56">
          <cell r="A56">
            <v>1</v>
          </cell>
          <cell r="B56" t="str">
            <v>BASE</v>
          </cell>
          <cell r="C56">
            <v>43739</v>
          </cell>
          <cell r="D56" t="str">
            <v>PAVIMENTACAO EM PEDRISCO, ESPESSURA 5CM</v>
          </cell>
          <cell r="E56" t="str">
            <v>UNID.</v>
          </cell>
          <cell r="F56" t="str">
            <v>COEF.</v>
          </cell>
          <cell r="G56" t="str">
            <v>P. UNTI</v>
          </cell>
          <cell r="H56" t="str">
            <v>PTOTAL</v>
          </cell>
        </row>
        <row r="57">
          <cell r="A57">
            <v>2</v>
          </cell>
          <cell r="B57" t="str">
            <v>SER-SEMDESONERAÇÃO</v>
          </cell>
          <cell r="C57" t="str">
            <v>C52B</v>
          </cell>
          <cell r="D57" t="str">
            <v>PAVIMENTACAO EM PEDRISCO, ESPESSURA 5CM</v>
          </cell>
          <cell r="E57" t="str">
            <v>M2</v>
          </cell>
          <cell r="F57">
            <v>1</v>
          </cell>
          <cell r="G57">
            <v>8.5</v>
          </cell>
          <cell r="H57">
            <v>8.5</v>
          </cell>
        </row>
        <row r="59">
          <cell r="A59" t="str">
            <v>C108</v>
          </cell>
          <cell r="B59" t="str">
            <v>LS</v>
          </cell>
          <cell r="C59">
            <v>1.1567000000000001</v>
          </cell>
          <cell r="D59" t="str">
            <v>PISO EM GRANILITE, MARMORITE OU GRANITINA ESPESSURA 8 MM, INCLUSO JUNT AS DE DILATACAO PLASTICAS</v>
          </cell>
          <cell r="G59" t="str">
            <v>M2</v>
          </cell>
          <cell r="H59">
            <v>109.4</v>
          </cell>
        </row>
        <row r="60">
          <cell r="A60">
            <v>1</v>
          </cell>
          <cell r="B60" t="str">
            <v>BASE</v>
          </cell>
          <cell r="C60">
            <v>43739</v>
          </cell>
          <cell r="D60" t="str">
            <v>PISO EM GRANILITE, MARMORITE OU GRANITINA ESPESSURA 8 MM, INCLUSO JUNT AS DE DILATACAO PLASTICAS</v>
          </cell>
          <cell r="E60" t="str">
            <v>UNID.</v>
          </cell>
          <cell r="F60" t="str">
            <v>COEF.</v>
          </cell>
          <cell r="G60" t="str">
            <v>P. UNTI</v>
          </cell>
          <cell r="H60" t="str">
            <v>PTOTAL</v>
          </cell>
        </row>
        <row r="61">
          <cell r="A61">
            <v>2</v>
          </cell>
          <cell r="B61" t="str">
            <v>SER-SEMDESONERAÇÃO</v>
          </cell>
          <cell r="C61">
            <v>84191</v>
          </cell>
          <cell r="D61" t="str">
            <v>PISO EM GRANILITE, MARMORITE OU GRANITINA ESPESSURA 8 MM, INCLUSO JUNT AS DE DILATACAO PLASTICAS</v>
          </cell>
          <cell r="E61" t="str">
            <v>M2</v>
          </cell>
          <cell r="F61">
            <v>1</v>
          </cell>
          <cell r="G61" t="str">
            <v>109,40</v>
          </cell>
          <cell r="H61">
            <v>109.4</v>
          </cell>
        </row>
        <row r="63">
          <cell r="A63" t="str">
            <v>C109</v>
          </cell>
          <cell r="B63" t="str">
            <v>LS</v>
          </cell>
          <cell r="C63">
            <v>1.1567000000000001</v>
          </cell>
          <cell r="D63" t="str">
            <v>REVESTIMENTO CERAMICO PARA PISO COM PLACAS DE DIMENSÕES ATÉ 35X35MM</v>
          </cell>
          <cell r="G63" t="str">
            <v>M2</v>
          </cell>
          <cell r="H63">
            <v>38.869999999999997</v>
          </cell>
        </row>
        <row r="64">
          <cell r="A64">
            <v>1</v>
          </cell>
          <cell r="B64" t="str">
            <v>BASE</v>
          </cell>
          <cell r="C64">
            <v>43739</v>
          </cell>
          <cell r="D64" t="str">
            <v>REVESTIMENTO CERAMICO PARA PISO COM PLACAS DE DIMENSÕES ATÉ 35X35MM</v>
          </cell>
          <cell r="E64" t="str">
            <v>UNID.</v>
          </cell>
          <cell r="F64" t="str">
            <v>COEF.</v>
          </cell>
          <cell r="G64" t="str">
            <v>P. UNTI</v>
          </cell>
          <cell r="H64" t="str">
            <v>PTOTAL</v>
          </cell>
        </row>
        <row r="65">
          <cell r="A65">
            <v>2</v>
          </cell>
          <cell r="B65" t="str">
            <v>SER-SEMDESONERAÇÃO</v>
          </cell>
          <cell r="C65">
            <v>87246</v>
          </cell>
          <cell r="D65" t="str">
            <v>REVESTIMENTO CERÂMICO PARA PISO COM PLACAS TIPO GRÊS DE DIMENSÕES 35X3 5 CM APLICADA EM AMBIENTES DE ÁREA MENOR QUE 5 M2. AF_06/2014</v>
          </cell>
          <cell r="E65" t="str">
            <v>M2</v>
          </cell>
          <cell r="F65">
            <v>1</v>
          </cell>
          <cell r="G65" t="str">
            <v>38,87</v>
          </cell>
          <cell r="H65">
            <v>38.869999999999997</v>
          </cell>
        </row>
        <row r="67">
          <cell r="A67" t="str">
            <v>C110</v>
          </cell>
          <cell r="B67" t="str">
            <v>LS</v>
          </cell>
          <cell r="C67">
            <v>1.1567000000000001</v>
          </cell>
          <cell r="D67" t="str">
            <v>REVESTIMENTO CERAMICO PARA PISO COM PLACAS DE DIMENSÕES ACIMA DE 35X35MM</v>
          </cell>
          <cell r="G67" t="str">
            <v>M2</v>
          </cell>
          <cell r="H67">
            <v>68.44</v>
          </cell>
        </row>
        <row r="68">
          <cell r="A68">
            <v>1</v>
          </cell>
          <cell r="B68" t="str">
            <v>BASE</v>
          </cell>
          <cell r="C68">
            <v>43739</v>
          </cell>
          <cell r="D68" t="str">
            <v>REVESTIMENTO CERAMICO PARA PISO COM PLACAS DE DIMENSÕES ACIMA DE 35X35MM</v>
          </cell>
          <cell r="E68" t="str">
            <v>UNID.</v>
          </cell>
          <cell r="F68" t="str">
            <v>COEF.</v>
          </cell>
          <cell r="G68" t="str">
            <v>P. UNTI</v>
          </cell>
          <cell r="H68" t="str">
            <v>PTOTAL</v>
          </cell>
        </row>
        <row r="69">
          <cell r="A69">
            <v>2</v>
          </cell>
          <cell r="B69" t="str">
            <v>SER-SEMDESONERAÇÃO</v>
          </cell>
          <cell r="C69">
            <v>87255</v>
          </cell>
          <cell r="D69" t="str">
            <v>REVESTIMENTO CERÂMICO PARA PISO COM PLACAS TIPO GRÊS DE DIMENSÕES 60X6 0 CM APLICADA EM AMBIENTES DE ÁREA MENOR QUE 5 M2. AF_06/2014</v>
          </cell>
          <cell r="E69" t="str">
            <v>M2</v>
          </cell>
          <cell r="F69">
            <v>1</v>
          </cell>
          <cell r="G69" t="str">
            <v>68,44</v>
          </cell>
          <cell r="H69">
            <v>68.44</v>
          </cell>
        </row>
        <row r="71">
          <cell r="A71" t="str">
            <v>C111</v>
          </cell>
          <cell r="B71" t="str">
            <v>LS</v>
          </cell>
          <cell r="C71">
            <v>1.1567000000000001</v>
          </cell>
          <cell r="D71" t="str">
            <v>PLANTIO DE GRAMA EM PLACAS</v>
          </cell>
          <cell r="G71" t="str">
            <v>M</v>
          </cell>
          <cell r="H71">
            <v>17.55</v>
          </cell>
        </row>
        <row r="72">
          <cell r="A72">
            <v>1</v>
          </cell>
          <cell r="B72" t="str">
            <v>BASE</v>
          </cell>
          <cell r="C72">
            <v>43739</v>
          </cell>
          <cell r="D72" t="str">
            <v>PLANTIO DE GRAMA EM PLACAS</v>
          </cell>
          <cell r="E72" t="str">
            <v>UNID.</v>
          </cell>
          <cell r="F72" t="str">
            <v>COEF.</v>
          </cell>
          <cell r="G72" t="str">
            <v>P. UNTI</v>
          </cell>
          <cell r="H72" t="str">
            <v>PTOTAL</v>
          </cell>
        </row>
        <row r="73">
          <cell r="A73">
            <v>2</v>
          </cell>
          <cell r="B73" t="str">
            <v>SER-SEMDESONERAÇÃO</v>
          </cell>
          <cell r="C73" t="str">
            <v>74236/001</v>
          </cell>
          <cell r="D73" t="str">
            <v>PLANTIO DE GRAMA BATATAIS EM PLACAS</v>
          </cell>
          <cell r="E73" t="str">
            <v>M2</v>
          </cell>
          <cell r="F73">
            <v>1</v>
          </cell>
          <cell r="G73">
            <v>17.55</v>
          </cell>
          <cell r="H73">
            <v>17.55</v>
          </cell>
        </row>
        <row r="75">
          <cell r="A75" t="str">
            <v>C112</v>
          </cell>
          <cell r="B75" t="str">
            <v>LS</v>
          </cell>
          <cell r="C75">
            <v>1.1567000000000001</v>
          </cell>
          <cell r="D75" t="str">
            <v>PISO EM PEDRA ARDOSIA ASSENTADO SOBRE ARGAMASSA TRACO 1:0,5: 5 (CIMENTO, CAL E AREIA), REJUNTADO COM CIMENTO BRANCO</v>
          </cell>
          <cell r="G75" t="str">
            <v>M</v>
          </cell>
          <cell r="H75">
            <v>56.74</v>
          </cell>
        </row>
        <row r="76">
          <cell r="A76">
            <v>1</v>
          </cell>
          <cell r="B76" t="str">
            <v>BASE</v>
          </cell>
          <cell r="C76">
            <v>43739</v>
          </cell>
          <cell r="D76" t="str">
            <v>PISO EM PEDRA ARDOSIA ASSENTADO SOBRE ARGAMASSA TRACO 1:0,5: 5 (CIMENTO, CAL E AREIA), REJUNTADO COM CIMENTO BRANCO</v>
          </cell>
          <cell r="E76" t="str">
            <v>UNID.</v>
          </cell>
          <cell r="F76" t="str">
            <v>COEF.</v>
          </cell>
          <cell r="G76" t="str">
            <v>P. UNTI</v>
          </cell>
          <cell r="H76" t="str">
            <v>PTOTAL</v>
          </cell>
        </row>
        <row r="77">
          <cell r="A77">
            <v>2</v>
          </cell>
          <cell r="B77" t="str">
            <v>SER-SEMDESONERAÇÃO</v>
          </cell>
          <cell r="C77" t="str">
            <v>73921/002</v>
          </cell>
          <cell r="D77" t="str">
            <v>PISO EM PEDRA ARDOSIA ASSENTADO SOBRE ARGAMASSA COLANTE REJUNTADO COM CIMENTO COMUM</v>
          </cell>
          <cell r="E77" t="str">
            <v>M2</v>
          </cell>
          <cell r="F77">
            <v>1</v>
          </cell>
          <cell r="G77">
            <v>56.74</v>
          </cell>
          <cell r="H77">
            <v>56.74</v>
          </cell>
        </row>
        <row r="79">
          <cell r="A79" t="str">
            <v>C113</v>
          </cell>
          <cell r="B79" t="str">
            <v>LS</v>
          </cell>
          <cell r="C79">
            <v>1.1567000000000001</v>
          </cell>
          <cell r="D79" t="str">
            <v>LADRILHO HIDRÁULICO</v>
          </cell>
          <cell r="G79" t="str">
            <v>M</v>
          </cell>
          <cell r="H79">
            <v>120.82</v>
          </cell>
        </row>
        <row r="80">
          <cell r="A80">
            <v>1</v>
          </cell>
          <cell r="B80" t="str">
            <v>BASE</v>
          </cell>
          <cell r="C80">
            <v>43739</v>
          </cell>
          <cell r="D80" t="str">
            <v>LADRILHO HIDRÁULICO</v>
          </cell>
          <cell r="E80" t="str">
            <v>UNID.</v>
          </cell>
          <cell r="F80" t="str">
            <v>COEF.</v>
          </cell>
          <cell r="G80" t="str">
            <v>P. UNTI</v>
          </cell>
          <cell r="H80" t="str">
            <v>PTOTAL</v>
          </cell>
        </row>
        <row r="81">
          <cell r="A81">
            <v>2</v>
          </cell>
          <cell r="B81" t="str">
            <v>INS-SEMDESONERAÇÃO</v>
          </cell>
          <cell r="C81">
            <v>6111</v>
          </cell>
          <cell r="D81" t="str">
            <v>SERVENTE</v>
          </cell>
          <cell r="E81" t="str">
            <v>H</v>
          </cell>
          <cell r="F81">
            <v>0.3</v>
          </cell>
          <cell r="G81" t="str">
            <v>12,54</v>
          </cell>
          <cell r="H81">
            <v>3.76</v>
          </cell>
        </row>
        <row r="82">
          <cell r="A82">
            <v>3</v>
          </cell>
          <cell r="B82" t="str">
            <v>INS-SEMDESONERAÇÃO</v>
          </cell>
          <cell r="C82">
            <v>4760</v>
          </cell>
          <cell r="D82" t="str">
            <v>AZULEJISTA OU LADRILHISTA</v>
          </cell>
          <cell r="E82" t="str">
            <v>H</v>
          </cell>
          <cell r="F82">
            <v>0.3</v>
          </cell>
          <cell r="G82" t="str">
            <v>15,94</v>
          </cell>
          <cell r="H82">
            <v>4.78</v>
          </cell>
        </row>
        <row r="83">
          <cell r="A83">
            <v>4</v>
          </cell>
          <cell r="B83" t="str">
            <v>INS-SEMDESONERAÇÃO</v>
          </cell>
          <cell r="C83">
            <v>366</v>
          </cell>
          <cell r="D83" t="str">
            <v>AREIA FINA - POSTO JAZIDA/FORNECEDOR (RETIRADO NA JAZIDA, SEM TRANSPORTE)</v>
          </cell>
          <cell r="E83" t="str">
            <v>M3</v>
          </cell>
          <cell r="F83">
            <v>0.01</v>
          </cell>
          <cell r="G83" t="str">
            <v>57,50</v>
          </cell>
          <cell r="H83">
            <v>0.56999999999999995</v>
          </cell>
        </row>
        <row r="84">
          <cell r="A84">
            <v>5</v>
          </cell>
          <cell r="B84" t="str">
            <v>INS-SEMDESONERAÇÃO</v>
          </cell>
          <cell r="C84">
            <v>370</v>
          </cell>
          <cell r="D84" t="str">
            <v>AREIA MEDIA - POSTO JAZIDA/FORNECEDOR (RETIRADO NA JAZIDA, SEM TRANSPORTE)</v>
          </cell>
          <cell r="E84" t="str">
            <v>M3</v>
          </cell>
          <cell r="F84">
            <v>0.04</v>
          </cell>
          <cell r="G84" t="str">
            <v>60,00</v>
          </cell>
          <cell r="H84">
            <v>2.4</v>
          </cell>
        </row>
        <row r="85">
          <cell r="A85">
            <v>6</v>
          </cell>
          <cell r="B85" t="str">
            <v>INS-SEMDESONERAÇÃO</v>
          </cell>
          <cell r="C85">
            <v>34753</v>
          </cell>
          <cell r="D85" t="str">
            <v>CIMENTO PORTLAND POZOLANICO CP IV-32</v>
          </cell>
          <cell r="E85" t="str">
            <v>KG</v>
          </cell>
          <cell r="F85">
            <v>7.85</v>
          </cell>
          <cell r="G85" t="str">
            <v>0,55</v>
          </cell>
          <cell r="H85">
            <v>4.3099999999999996</v>
          </cell>
        </row>
        <row r="86">
          <cell r="A86">
            <v>7</v>
          </cell>
          <cell r="B86" t="str">
            <v>COTAÇÃO</v>
          </cell>
          <cell r="C86" t="str">
            <v>INS59</v>
          </cell>
          <cell r="D86" t="str">
            <v>LADRILHO HIDRÁULICO</v>
          </cell>
          <cell r="E86" t="str">
            <v>M2</v>
          </cell>
          <cell r="F86">
            <v>1.05</v>
          </cell>
          <cell r="G86">
            <v>100</v>
          </cell>
          <cell r="H86">
            <v>105</v>
          </cell>
        </row>
        <row r="88">
          <cell r="A88" t="str">
            <v>C114</v>
          </cell>
          <cell r="B88" t="str">
            <v>LS</v>
          </cell>
          <cell r="C88">
            <v>1.1567000000000001</v>
          </cell>
          <cell r="D88" t="str">
            <v>LAJOTA COLONIAL</v>
          </cell>
          <cell r="G88" t="str">
            <v>M</v>
          </cell>
          <cell r="H88">
            <v>29.200000000000003</v>
          </cell>
        </row>
        <row r="89">
          <cell r="A89">
            <v>1</v>
          </cell>
          <cell r="B89" t="str">
            <v>BASE</v>
          </cell>
          <cell r="C89">
            <v>43739</v>
          </cell>
          <cell r="D89" t="str">
            <v>LAJOTA COLONIAL</v>
          </cell>
          <cell r="E89" t="str">
            <v>UNID.</v>
          </cell>
          <cell r="F89" t="str">
            <v>COEF.</v>
          </cell>
          <cell r="G89" t="str">
            <v>P. UNTI</v>
          </cell>
          <cell r="H89" t="str">
            <v>PTOTAL</v>
          </cell>
        </row>
        <row r="90">
          <cell r="A90">
            <v>2</v>
          </cell>
          <cell r="B90" t="str">
            <v>INS-SEMDESONERAÇÃO</v>
          </cell>
          <cell r="C90">
            <v>6111</v>
          </cell>
          <cell r="D90" t="str">
            <v>SERVENTE</v>
          </cell>
          <cell r="E90" t="str">
            <v>H</v>
          </cell>
          <cell r="F90">
            <v>0.25</v>
          </cell>
          <cell r="G90" t="str">
            <v>12,54</v>
          </cell>
          <cell r="H90">
            <v>3.13</v>
          </cell>
        </row>
        <row r="91">
          <cell r="A91">
            <v>3</v>
          </cell>
          <cell r="B91" t="str">
            <v>INS-SEMDESONERAÇÃO</v>
          </cell>
          <cell r="C91">
            <v>4760</v>
          </cell>
          <cell r="D91" t="str">
            <v>AZULEJISTA OU LADRILHISTA</v>
          </cell>
          <cell r="E91" t="str">
            <v>H</v>
          </cell>
          <cell r="F91">
            <v>0.25</v>
          </cell>
          <cell r="G91" t="str">
            <v>15,94</v>
          </cell>
          <cell r="H91">
            <v>3.98</v>
          </cell>
        </row>
        <row r="92">
          <cell r="A92">
            <v>4</v>
          </cell>
          <cell r="B92" t="str">
            <v>INS-SEMDESONERAÇÃO</v>
          </cell>
          <cell r="C92">
            <v>366</v>
          </cell>
          <cell r="D92" t="str">
            <v>AREIA FINA - POSTO JAZIDA/FORNECEDOR (RETIRADO NA JAZIDA, SEM TRANSPORTE)</v>
          </cell>
          <cell r="E92" t="str">
            <v>M3</v>
          </cell>
          <cell r="F92">
            <v>0.02</v>
          </cell>
          <cell r="G92" t="str">
            <v>57,50</v>
          </cell>
          <cell r="H92">
            <v>1.1499999999999999</v>
          </cell>
        </row>
        <row r="93">
          <cell r="A93">
            <v>5</v>
          </cell>
          <cell r="B93" t="str">
            <v>INS-SEMDESONERAÇÃO</v>
          </cell>
          <cell r="C93">
            <v>370</v>
          </cell>
          <cell r="D93" t="str">
            <v>AREIA MEDIA - POSTO JAZIDA/FORNECEDOR (RETIRADO NA JAZIDA, SEM TRANSPORTE)</v>
          </cell>
          <cell r="E93" t="str">
            <v>M3</v>
          </cell>
          <cell r="F93">
            <v>0.04</v>
          </cell>
          <cell r="G93" t="str">
            <v>60,00</v>
          </cell>
          <cell r="H93">
            <v>2.4</v>
          </cell>
        </row>
        <row r="94">
          <cell r="A94">
            <v>6</v>
          </cell>
          <cell r="B94" t="str">
            <v>INS-SEMDESONERAÇÃO</v>
          </cell>
          <cell r="C94">
            <v>34753</v>
          </cell>
          <cell r="D94" t="str">
            <v>CIMENTO PORTLAND POZOLANICO CP IV-32</v>
          </cell>
          <cell r="E94" t="str">
            <v>KG</v>
          </cell>
          <cell r="F94">
            <v>10.72</v>
          </cell>
          <cell r="G94" t="str">
            <v>0,55</v>
          </cell>
          <cell r="H94">
            <v>5.89</v>
          </cell>
        </row>
        <row r="95">
          <cell r="A95">
            <v>7</v>
          </cell>
          <cell r="B95" t="str">
            <v>COTAÇÃO</v>
          </cell>
          <cell r="C95" t="str">
            <v>INS60</v>
          </cell>
          <cell r="D95" t="str">
            <v>LAJOTA COLONIAL</v>
          </cell>
          <cell r="E95" t="str">
            <v>M2</v>
          </cell>
          <cell r="F95">
            <v>1.05</v>
          </cell>
          <cell r="G95">
            <v>12.05</v>
          </cell>
          <cell r="H95">
            <v>12.65</v>
          </cell>
        </row>
        <row r="97">
          <cell r="A97" t="str">
            <v>C115</v>
          </cell>
          <cell r="B97" t="str">
            <v>LS</v>
          </cell>
          <cell r="C97">
            <v>1.1567000000000001</v>
          </cell>
          <cell r="D97" t="str">
            <v>LAJE DE GRÊS</v>
          </cell>
          <cell r="G97" t="str">
            <v>M</v>
          </cell>
          <cell r="H97">
            <v>46.85</v>
          </cell>
        </row>
        <row r="98">
          <cell r="A98">
            <v>1</v>
          </cell>
          <cell r="B98" t="str">
            <v>BASE</v>
          </cell>
          <cell r="C98">
            <v>43739</v>
          </cell>
          <cell r="D98" t="str">
            <v>LAJE DE GRÊS</v>
          </cell>
          <cell r="E98" t="str">
            <v>UNID.</v>
          </cell>
          <cell r="F98" t="str">
            <v>COEF.</v>
          </cell>
          <cell r="G98" t="str">
            <v>P. UNTI</v>
          </cell>
          <cell r="H98" t="str">
            <v>PTOTAL</v>
          </cell>
        </row>
        <row r="99">
          <cell r="A99">
            <v>2</v>
          </cell>
          <cell r="B99" t="str">
            <v>INS-SEMDESONERAÇÃO</v>
          </cell>
          <cell r="C99">
            <v>6111</v>
          </cell>
          <cell r="D99" t="str">
            <v>SERVENTE</v>
          </cell>
          <cell r="E99" t="str">
            <v>H</v>
          </cell>
          <cell r="F99">
            <v>0.2</v>
          </cell>
          <cell r="G99" t="str">
            <v>12,54</v>
          </cell>
          <cell r="H99">
            <v>2.5</v>
          </cell>
        </row>
        <row r="100">
          <cell r="A100">
            <v>3</v>
          </cell>
          <cell r="B100" t="str">
            <v>INS-SEMDESONERAÇÃO</v>
          </cell>
          <cell r="C100">
            <v>4750</v>
          </cell>
          <cell r="D100" t="str">
            <v>PEDREIRO</v>
          </cell>
          <cell r="E100" t="str">
            <v>H</v>
          </cell>
          <cell r="F100">
            <v>0.2</v>
          </cell>
          <cell r="G100" t="str">
            <v>15,94</v>
          </cell>
          <cell r="H100">
            <v>3.18</v>
          </cell>
        </row>
        <row r="101">
          <cell r="A101">
            <v>4</v>
          </cell>
          <cell r="B101" t="str">
            <v>INS-SEMDESONERAÇÃO</v>
          </cell>
          <cell r="C101">
            <v>366</v>
          </cell>
          <cell r="D101" t="str">
            <v>AREIA FINA - POSTO JAZIDA/FORNECEDOR (RETIRADO NA JAZIDA, SEM TRANSPORTE)</v>
          </cell>
          <cell r="E101" t="str">
            <v>M3</v>
          </cell>
          <cell r="F101">
            <v>0.02</v>
          </cell>
          <cell r="G101" t="str">
            <v>57,50</v>
          </cell>
          <cell r="H101">
            <v>1.1499999999999999</v>
          </cell>
        </row>
        <row r="102">
          <cell r="A102">
            <v>5</v>
          </cell>
          <cell r="B102" t="str">
            <v>INS-SEMDESONERAÇÃO</v>
          </cell>
          <cell r="C102">
            <v>370</v>
          </cell>
          <cell r="D102" t="str">
            <v>AREIA MEDIA - POSTO JAZIDA/FORNECEDOR (RETIRADO NA JAZIDA, SEM TRANSPORTE)</v>
          </cell>
          <cell r="E102" t="str">
            <v>M3</v>
          </cell>
          <cell r="F102">
            <v>7.0000000000000007E-2</v>
          </cell>
          <cell r="G102" t="str">
            <v>60,00</v>
          </cell>
          <cell r="H102">
            <v>4.2</v>
          </cell>
        </row>
        <row r="103">
          <cell r="A103">
            <v>6</v>
          </cell>
          <cell r="B103" t="str">
            <v>INS-SEMDESONERAÇÃO</v>
          </cell>
          <cell r="C103">
            <v>34753</v>
          </cell>
          <cell r="D103" t="str">
            <v>CIMENTO PORTLAND POZOLANICO CP IV-32</v>
          </cell>
          <cell r="E103" t="str">
            <v>KG</v>
          </cell>
          <cell r="F103">
            <v>1.5</v>
          </cell>
          <cell r="G103" t="str">
            <v>0,55</v>
          </cell>
          <cell r="H103">
            <v>0.82</v>
          </cell>
        </row>
        <row r="104">
          <cell r="A104">
            <v>7</v>
          </cell>
          <cell r="B104" t="str">
            <v>COTAÇÃO</v>
          </cell>
          <cell r="C104" t="str">
            <v>INS61</v>
          </cell>
          <cell r="D104" t="str">
            <v>LAJE DE GRÊS</v>
          </cell>
          <cell r="E104" t="str">
            <v>UN</v>
          </cell>
          <cell r="F104">
            <v>2.5</v>
          </cell>
          <cell r="G104">
            <v>14</v>
          </cell>
          <cell r="H104">
            <v>35</v>
          </cell>
        </row>
        <row r="106">
          <cell r="A106" t="str">
            <v>C116</v>
          </cell>
          <cell r="B106" t="str">
            <v>LS</v>
          </cell>
          <cell r="C106">
            <v>1.1567000000000001</v>
          </cell>
          <cell r="D106" t="str">
            <v>BASALTO REGULAR</v>
          </cell>
          <cell r="G106" t="str">
            <v>M</v>
          </cell>
          <cell r="H106">
            <v>48.05</v>
          </cell>
        </row>
        <row r="107">
          <cell r="A107">
            <v>1</v>
          </cell>
          <cell r="B107" t="str">
            <v>BASE</v>
          </cell>
          <cell r="C107">
            <v>43739</v>
          </cell>
          <cell r="D107" t="str">
            <v>BASALTO REGULAR</v>
          </cell>
          <cell r="E107" t="str">
            <v>UNID.</v>
          </cell>
          <cell r="F107" t="str">
            <v>COEF.</v>
          </cell>
          <cell r="G107" t="str">
            <v>P. UNTI</v>
          </cell>
          <cell r="H107" t="str">
            <v>PTOTAL</v>
          </cell>
        </row>
        <row r="108">
          <cell r="A108">
            <v>2</v>
          </cell>
          <cell r="B108" t="str">
            <v>INS-SEMDESONERAÇÃO</v>
          </cell>
          <cell r="C108">
            <v>6111</v>
          </cell>
          <cell r="D108" t="str">
            <v>SERVENTE</v>
          </cell>
          <cell r="E108" t="str">
            <v>H</v>
          </cell>
          <cell r="F108">
            <v>0.3</v>
          </cell>
          <cell r="G108" t="str">
            <v>12,54</v>
          </cell>
          <cell r="H108">
            <v>3.76</v>
          </cell>
        </row>
        <row r="109">
          <cell r="A109">
            <v>3</v>
          </cell>
          <cell r="B109" t="str">
            <v>INS-SEMDESONERAÇÃO</v>
          </cell>
          <cell r="C109">
            <v>4750</v>
          </cell>
          <cell r="D109" t="str">
            <v>PEDREIRO</v>
          </cell>
          <cell r="E109" t="str">
            <v>H</v>
          </cell>
          <cell r="F109">
            <v>0.3</v>
          </cell>
          <cell r="G109" t="str">
            <v>15,94</v>
          </cell>
          <cell r="H109">
            <v>4.78</v>
          </cell>
        </row>
        <row r="110">
          <cell r="A110">
            <v>4</v>
          </cell>
          <cell r="B110" t="str">
            <v>INS-SEMDESONERAÇÃO</v>
          </cell>
          <cell r="C110">
            <v>366</v>
          </cell>
          <cell r="D110" t="str">
            <v>AREIA FINA - POSTO JAZIDA/FORNECEDOR (RETIRADO NA JAZIDA, SEM TRANSPORTE)</v>
          </cell>
          <cell r="E110" t="str">
            <v>M3</v>
          </cell>
          <cell r="F110">
            <v>0.02</v>
          </cell>
          <cell r="G110" t="str">
            <v>57,50</v>
          </cell>
          <cell r="H110">
            <v>1.1499999999999999</v>
          </cell>
        </row>
        <row r="111">
          <cell r="A111">
            <v>5</v>
          </cell>
          <cell r="B111" t="str">
            <v>INS-SEMDESONERAÇÃO</v>
          </cell>
          <cell r="C111">
            <v>370</v>
          </cell>
          <cell r="D111" t="str">
            <v>AREIA MEDIA - POSTO JAZIDA/FORNECEDOR (RETIRADO NA JAZIDA, SEM TRANSPORTE)</v>
          </cell>
          <cell r="E111" t="str">
            <v>M3</v>
          </cell>
          <cell r="F111">
            <v>0.05</v>
          </cell>
          <cell r="G111" t="str">
            <v>60,00</v>
          </cell>
          <cell r="H111">
            <v>3</v>
          </cell>
        </row>
        <row r="112">
          <cell r="A112">
            <v>6</v>
          </cell>
          <cell r="B112" t="str">
            <v>INS-SEMDESONERAÇÃO</v>
          </cell>
          <cell r="C112">
            <v>34753</v>
          </cell>
          <cell r="D112" t="str">
            <v>CIMENTO PORTLAND POZOLANICO CP IV-32</v>
          </cell>
          <cell r="E112" t="str">
            <v>KG</v>
          </cell>
          <cell r="F112">
            <v>9.75</v>
          </cell>
          <cell r="G112" t="str">
            <v>0,55</v>
          </cell>
          <cell r="H112">
            <v>5.36</v>
          </cell>
        </row>
        <row r="113">
          <cell r="A113">
            <v>7</v>
          </cell>
          <cell r="B113" t="str">
            <v>COTAÇÃO</v>
          </cell>
          <cell r="C113" t="str">
            <v>INS62</v>
          </cell>
          <cell r="D113" t="str">
            <v>BASALTO REGULAR</v>
          </cell>
          <cell r="E113" t="str">
            <v>M2</v>
          </cell>
          <cell r="F113">
            <v>0.25</v>
          </cell>
          <cell r="G113">
            <v>120</v>
          </cell>
          <cell r="H113">
            <v>30</v>
          </cell>
        </row>
        <row r="115">
          <cell r="A115" t="str">
            <v>C117</v>
          </cell>
          <cell r="B115" t="str">
            <v>LS</v>
          </cell>
          <cell r="C115">
            <v>1.1567000000000001</v>
          </cell>
          <cell r="D115" t="str">
            <v>BASALTO IRREGULAR</v>
          </cell>
          <cell r="G115" t="str">
            <v>M</v>
          </cell>
          <cell r="H115">
            <v>29.21</v>
          </cell>
        </row>
        <row r="116">
          <cell r="A116">
            <v>1</v>
          </cell>
          <cell r="B116" t="str">
            <v>BASE</v>
          </cell>
          <cell r="C116">
            <v>43739</v>
          </cell>
          <cell r="D116" t="str">
            <v>BASALTO IRREGULAR</v>
          </cell>
          <cell r="E116" t="str">
            <v>UNID.</v>
          </cell>
          <cell r="F116" t="str">
            <v>COEF.</v>
          </cell>
          <cell r="G116" t="str">
            <v>P. UNTI</v>
          </cell>
          <cell r="H116" t="str">
            <v>PTOTAL</v>
          </cell>
        </row>
        <row r="117">
          <cell r="A117">
            <v>2</v>
          </cell>
          <cell r="B117" t="str">
            <v>INS-SEMDESONERAÇÃO</v>
          </cell>
          <cell r="C117">
            <v>6111</v>
          </cell>
          <cell r="D117" t="str">
            <v>SERVENTE</v>
          </cell>
          <cell r="E117" t="str">
            <v>H</v>
          </cell>
          <cell r="F117">
            <v>0.35</v>
          </cell>
          <cell r="G117" t="str">
            <v>12,54</v>
          </cell>
          <cell r="H117">
            <v>4.38</v>
          </cell>
        </row>
        <row r="118">
          <cell r="A118">
            <v>3</v>
          </cell>
          <cell r="B118" t="str">
            <v>INS-SEMDESONERAÇÃO</v>
          </cell>
          <cell r="C118">
            <v>4750</v>
          </cell>
          <cell r="D118" t="str">
            <v>PEDREIRO</v>
          </cell>
          <cell r="E118" t="str">
            <v>H</v>
          </cell>
          <cell r="F118">
            <v>0.35</v>
          </cell>
          <cell r="G118" t="str">
            <v>15,94</v>
          </cell>
          <cell r="H118">
            <v>5.57</v>
          </cell>
        </row>
        <row r="119">
          <cell r="A119">
            <v>4</v>
          </cell>
          <cell r="B119" t="str">
            <v>INS-SEMDESONERAÇÃO</v>
          </cell>
          <cell r="C119">
            <v>366</v>
          </cell>
          <cell r="D119" t="str">
            <v>AREIA FINA - POSTO JAZIDA/FORNECEDOR (RETIRADO NA JAZIDA, SEM TRANSPORTE)</v>
          </cell>
          <cell r="E119" t="str">
            <v>M3</v>
          </cell>
          <cell r="F119">
            <v>0.02</v>
          </cell>
          <cell r="G119" t="str">
            <v>57,50</v>
          </cell>
          <cell r="H119">
            <v>1.1499999999999999</v>
          </cell>
        </row>
        <row r="120">
          <cell r="A120">
            <v>5</v>
          </cell>
          <cell r="B120" t="str">
            <v>INS-SEMDESONERAÇÃO</v>
          </cell>
          <cell r="C120">
            <v>370</v>
          </cell>
          <cell r="D120" t="str">
            <v>AREIA MEDIA - POSTO JAZIDA/FORNECEDOR (RETIRADO NA JAZIDA, SEM TRANSPORTE)</v>
          </cell>
          <cell r="E120" t="str">
            <v>M3</v>
          </cell>
          <cell r="F120">
            <v>0.05</v>
          </cell>
          <cell r="G120" t="str">
            <v>60,00</v>
          </cell>
          <cell r="H120">
            <v>3</v>
          </cell>
        </row>
        <row r="121">
          <cell r="A121">
            <v>6</v>
          </cell>
          <cell r="B121" t="str">
            <v>INS-SEMDESONERAÇÃO</v>
          </cell>
          <cell r="C121">
            <v>34753</v>
          </cell>
          <cell r="D121" t="str">
            <v>CIMENTO PORTLAND POZOLANICO CP IV-32</v>
          </cell>
          <cell r="E121" t="str">
            <v>KG</v>
          </cell>
          <cell r="F121">
            <v>9.75</v>
          </cell>
          <cell r="G121" t="str">
            <v>0,55</v>
          </cell>
          <cell r="H121">
            <v>5.36</v>
          </cell>
        </row>
        <row r="122">
          <cell r="A122">
            <v>7</v>
          </cell>
          <cell r="B122" t="str">
            <v>COTAÇÃO</v>
          </cell>
          <cell r="C122" t="str">
            <v>INS63</v>
          </cell>
          <cell r="D122" t="str">
            <v>BASALTO IRREGULAR</v>
          </cell>
          <cell r="E122" t="str">
            <v>M2</v>
          </cell>
          <cell r="F122">
            <v>0.25</v>
          </cell>
          <cell r="G122">
            <v>39</v>
          </cell>
          <cell r="H122">
            <v>9.75</v>
          </cell>
        </row>
        <row r="124">
          <cell r="A124" t="str">
            <v>C118</v>
          </cell>
          <cell r="B124" t="str">
            <v>LS</v>
          </cell>
          <cell r="C124">
            <v>1.1567000000000001</v>
          </cell>
          <cell r="D124" t="str">
            <v>MEIO-FIO DE CONCRETO PRE-MOLDADO 12 X 30 CM, SOBRE BASE DE CONCRETO SI MPLES E REJUNTADO COM ARGAMASSA TRACO 1:3 (CIMENTO E AREIA)</v>
          </cell>
          <cell r="G124" t="str">
            <v>M</v>
          </cell>
          <cell r="H124">
            <v>38.97</v>
          </cell>
        </row>
        <row r="125">
          <cell r="A125">
            <v>1</v>
          </cell>
          <cell r="B125" t="str">
            <v>BASE</v>
          </cell>
          <cell r="C125">
            <v>43739</v>
          </cell>
          <cell r="D125" t="str">
            <v>MEIO-FIO DE CONCRETO PRE-MOLDADO 12 X 30 CM, SOBRE BASE DE CONCRETO SI MPLES E REJUNTADO COM ARGAMASSA TRACO 1:3 (CIMENTO E AREIA)</v>
          </cell>
          <cell r="E125" t="str">
            <v>UNID.</v>
          </cell>
          <cell r="F125" t="str">
            <v>COEF.</v>
          </cell>
          <cell r="G125" t="str">
            <v>P. UNTI</v>
          </cell>
          <cell r="H125" t="str">
            <v>PTOTAL</v>
          </cell>
        </row>
        <row r="126">
          <cell r="A126">
            <v>2</v>
          </cell>
          <cell r="B126" t="str">
            <v>SER-SEMDESONERAÇÃO</v>
          </cell>
          <cell r="C126">
            <v>94273</v>
          </cell>
          <cell r="D126" t="str">
            <v>ASSENTAMENTO DE GUIA (MEIO-FIO) EM TRECHO RETO, CONFECCIONADA EM CONCR ETO PRÉ-FABRICADO, DIMENSÕES 100X15X13X30 CM (COMPRIMENTO X BASE INFER IOR X BASE SUPERIOR X ALTURA), PARA VIAS URBANAS (USO VIÁRIO). AF_06/2 016</v>
          </cell>
          <cell r="E126" t="str">
            <v>M</v>
          </cell>
          <cell r="F126">
            <v>1</v>
          </cell>
          <cell r="G126" t="str">
            <v>38,97</v>
          </cell>
          <cell r="H126">
            <v>38.97</v>
          </cell>
        </row>
        <row r="128">
          <cell r="A128" t="str">
            <v>C119</v>
          </cell>
          <cell r="B128" t="str">
            <v>LS</v>
          </cell>
          <cell r="C128">
            <v>1.1567000000000001</v>
          </cell>
          <cell r="D128" t="str">
            <v>RECOLOCAÇÃO DE MEIO-FIO  SOBRE BASE DE CONCRETO SI MPLES E REJUNTADO COM ARGAMASSA TRACO 1:3 (CIMENTO E AREIA)</v>
          </cell>
          <cell r="G128" t="str">
            <v>M</v>
          </cell>
          <cell r="H128">
            <v>20</v>
          </cell>
        </row>
        <row r="129">
          <cell r="A129">
            <v>1</v>
          </cell>
          <cell r="B129" t="str">
            <v>BASE</v>
          </cell>
          <cell r="C129">
            <v>43739</v>
          </cell>
          <cell r="D129" t="str">
            <v>RECOLOCAÇÃO DE MEIO-FIO  SOBRE BASE DE CONCRETO SI MPLES E REJUNTADO COM ARGAMASSA TRACO 1:3 (CIMENTO E AREIA)</v>
          </cell>
          <cell r="E129" t="str">
            <v>UNID.</v>
          </cell>
          <cell r="F129" t="str">
            <v>COEF.</v>
          </cell>
          <cell r="G129" t="str">
            <v>P. UNTI</v>
          </cell>
          <cell r="H129" t="str">
            <v>PTOTAL</v>
          </cell>
        </row>
        <row r="130">
          <cell r="A130">
            <v>2</v>
          </cell>
          <cell r="B130" t="str">
            <v>SER-SEMDESONERAÇÃO</v>
          </cell>
          <cell r="C130">
            <v>94273</v>
          </cell>
          <cell r="D130" t="str">
            <v>ASSENTAMENTO DE GUIA (MEIO-FIO) EM TRECHO RETO, CONFECCIONADA EM CONCR ETO PRÉ-FABRICADO, DIMENSÕES 100X15X13X30 CM (COMPRIMENTO X BASE INFER IOR X BASE SUPERIOR X ALTURA), PARA VIAS URBANAS (USO VIÁRIO). AF_06/2 016</v>
          </cell>
          <cell r="E130" t="str">
            <v>M</v>
          </cell>
          <cell r="F130">
            <v>1</v>
          </cell>
          <cell r="G130" t="str">
            <v>38,97</v>
          </cell>
          <cell r="H130">
            <v>38.97</v>
          </cell>
        </row>
        <row r="131">
          <cell r="A131">
            <v>3</v>
          </cell>
          <cell r="B131" t="str">
            <v>INS-SEMDESONERAÇÃO</v>
          </cell>
          <cell r="C131">
            <v>4062</v>
          </cell>
          <cell r="D131" t="str">
            <v>MEIO-FIO OU GUIA DE CONCRETO, PRE-MOLDADO, COMP 1 M, *30 X 15* CM (H X L)</v>
          </cell>
          <cell r="E131" t="str">
            <v>UN</v>
          </cell>
          <cell r="F131">
            <v>-1</v>
          </cell>
          <cell r="G131" t="str">
            <v>18,97</v>
          </cell>
          <cell r="H131">
            <v>-18.97</v>
          </cell>
        </row>
      </sheetData>
      <sheetData sheetId="17">
        <row r="2">
          <cell r="A2" t="str">
            <v>C120</v>
          </cell>
          <cell r="B2" t="str">
            <v>LS</v>
          </cell>
          <cell r="C2">
            <v>1.1567000000000001</v>
          </cell>
          <cell r="D2" t="str">
            <v>DEMOLICAO DE ALVENARIA</v>
          </cell>
          <cell r="G2" t="str">
            <v>M2</v>
          </cell>
          <cell r="H2">
            <v>11.49</v>
          </cell>
        </row>
        <row r="3">
          <cell r="A3">
            <v>1</v>
          </cell>
          <cell r="B3" t="str">
            <v>BASE</v>
          </cell>
          <cell r="C3">
            <v>43739</v>
          </cell>
          <cell r="D3" t="str">
            <v>DEMOLICAO DE ALVENARIA</v>
          </cell>
          <cell r="E3" t="str">
            <v>UNID.</v>
          </cell>
          <cell r="F3" t="str">
            <v>COEF.</v>
          </cell>
          <cell r="G3" t="str">
            <v>P. UNTI</v>
          </cell>
          <cell r="H3" t="str">
            <v>PTOTAL</v>
          </cell>
        </row>
        <row r="4">
          <cell r="A4">
            <v>2</v>
          </cell>
          <cell r="B4" t="str">
            <v>SER-SEMDESONERAÇÃO</v>
          </cell>
          <cell r="C4">
            <v>72215</v>
          </cell>
          <cell r="D4" t="str">
            <v>DEMOLICAO DE ALVENARIA DE ELEMENTOS CERAMICOS VAZADOS</v>
          </cell>
          <cell r="E4" t="str">
            <v>M3</v>
          </cell>
          <cell r="F4">
            <v>0.3</v>
          </cell>
          <cell r="G4">
            <v>38.32</v>
          </cell>
          <cell r="H4">
            <v>11.49</v>
          </cell>
        </row>
        <row r="6">
          <cell r="A6" t="str">
            <v>C121</v>
          </cell>
          <cell r="B6" t="str">
            <v>LS</v>
          </cell>
          <cell r="C6">
            <v>1.1567000000000001</v>
          </cell>
          <cell r="D6" t="str">
            <v>ALVENARIA DE PEDRA GRÊS</v>
          </cell>
          <cell r="G6" t="str">
            <v>M2</v>
          </cell>
          <cell r="H6">
            <v>90.699999999999989</v>
          </cell>
        </row>
        <row r="7">
          <cell r="A7">
            <v>1</v>
          </cell>
          <cell r="B7" t="str">
            <v>BASE</v>
          </cell>
          <cell r="C7">
            <v>43739</v>
          </cell>
          <cell r="D7" t="str">
            <v>ALVENARIA DE PEDRA GRÊS</v>
          </cell>
          <cell r="E7" t="str">
            <v>UNID.</v>
          </cell>
          <cell r="F7" t="str">
            <v>COEF.</v>
          </cell>
          <cell r="G7" t="str">
            <v>P. UNTI</v>
          </cell>
          <cell r="H7" t="str">
            <v>PTOTAL</v>
          </cell>
        </row>
        <row r="8">
          <cell r="A8">
            <v>2</v>
          </cell>
          <cell r="B8" t="str">
            <v>INS-SEMDESONERAÇÃO</v>
          </cell>
          <cell r="C8">
            <v>6111</v>
          </cell>
          <cell r="D8" t="str">
            <v>SERVENTE</v>
          </cell>
          <cell r="E8" t="str">
            <v>H</v>
          </cell>
          <cell r="F8">
            <v>0.6</v>
          </cell>
          <cell r="G8" t="str">
            <v>12,54</v>
          </cell>
          <cell r="H8">
            <v>7.52</v>
          </cell>
        </row>
        <row r="9">
          <cell r="A9">
            <v>3</v>
          </cell>
          <cell r="B9" t="str">
            <v>INS-SEMDESONERAÇÃO</v>
          </cell>
          <cell r="C9">
            <v>4750</v>
          </cell>
          <cell r="D9" t="str">
            <v>PEDREIRO</v>
          </cell>
          <cell r="E9" t="str">
            <v>H</v>
          </cell>
          <cell r="F9">
            <v>0.3</v>
          </cell>
          <cell r="G9" t="str">
            <v>15,94</v>
          </cell>
          <cell r="H9">
            <v>4.78</v>
          </cell>
        </row>
        <row r="10">
          <cell r="A10">
            <v>4</v>
          </cell>
          <cell r="B10" t="str">
            <v>INS-SEMDESONERAÇÃO</v>
          </cell>
          <cell r="C10">
            <v>370</v>
          </cell>
          <cell r="D10" t="str">
            <v>AREIA MEDIA - POSTO JAZIDA/FORNECEDOR (RETIRADO NA JAZIDA, SEM TRANSPORTE)</v>
          </cell>
          <cell r="E10" t="str">
            <v>M3</v>
          </cell>
          <cell r="F10">
            <v>7.0000000000000007E-2</v>
          </cell>
          <cell r="G10" t="str">
            <v>60,00</v>
          </cell>
          <cell r="H10">
            <v>4.2</v>
          </cell>
        </row>
        <row r="11">
          <cell r="A11">
            <v>5</v>
          </cell>
          <cell r="B11" t="str">
            <v>INS-SEMDESONERAÇÃO</v>
          </cell>
          <cell r="C11">
            <v>34753</v>
          </cell>
          <cell r="D11" t="str">
            <v>CIMENTO PORTLAND POZOLANICO CP IV-32</v>
          </cell>
          <cell r="E11" t="str">
            <v>KG</v>
          </cell>
          <cell r="F11">
            <v>12</v>
          </cell>
          <cell r="G11" t="str">
            <v>0,55</v>
          </cell>
          <cell r="H11">
            <v>6.6</v>
          </cell>
        </row>
        <row r="12">
          <cell r="A12">
            <v>6</v>
          </cell>
          <cell r="B12" t="str">
            <v>COTAÇÃO</v>
          </cell>
          <cell r="C12" t="str">
            <v>INS64</v>
          </cell>
          <cell r="D12" t="str">
            <v>PEDRA GRÊS</v>
          </cell>
          <cell r="E12" t="str">
            <v>UN</v>
          </cell>
          <cell r="F12">
            <v>13</v>
          </cell>
          <cell r="G12">
            <v>5.2</v>
          </cell>
          <cell r="H12">
            <v>67.599999999999994</v>
          </cell>
        </row>
        <row r="14">
          <cell r="A14" t="str">
            <v>C122</v>
          </cell>
          <cell r="B14" t="str">
            <v>LS</v>
          </cell>
          <cell r="C14">
            <v>1.1567000000000001</v>
          </cell>
          <cell r="D14" t="str">
            <v>CHAPISO COM ARGAMASSA 1:3</v>
          </cell>
          <cell r="G14" t="str">
            <v>M2</v>
          </cell>
          <cell r="H14">
            <v>5.51</v>
          </cell>
        </row>
        <row r="15">
          <cell r="A15">
            <v>1</v>
          </cell>
          <cell r="B15" t="str">
            <v>BASE</v>
          </cell>
          <cell r="C15">
            <v>43739</v>
          </cell>
          <cell r="D15" t="str">
            <v>CHAPISO COM ARGAMASSA 1:3</v>
          </cell>
          <cell r="E15" t="str">
            <v>UNID.</v>
          </cell>
          <cell r="F15" t="str">
            <v>COEF.</v>
          </cell>
          <cell r="G15" t="str">
            <v>P. UNTI</v>
          </cell>
          <cell r="H15" t="str">
            <v>PTOTAL</v>
          </cell>
        </row>
        <row r="16">
          <cell r="A16">
            <v>2</v>
          </cell>
          <cell r="B16" t="str">
            <v>SER-SEMDESONERAÇÃO</v>
          </cell>
          <cell r="C16">
            <v>87893</v>
          </cell>
          <cell r="D16" t="str">
            <v>CHAPISCO APLICADO EM ALVENARIA (SEM PRESENÇA DE VÃOS) E ESTRUTURAS DE CONCRETO DE FACHADA, COM COLHER DE PEDREIRO.  ARGAMASSA TRAÇO 1:3 COM PREPARO MANUAL. AF_06/2014</v>
          </cell>
          <cell r="E16" t="str">
            <v>M2</v>
          </cell>
          <cell r="F16">
            <v>1</v>
          </cell>
          <cell r="G16" t="str">
            <v>5,51</v>
          </cell>
          <cell r="H16">
            <v>5.51</v>
          </cell>
        </row>
        <row r="18">
          <cell r="A18" t="str">
            <v>C123</v>
          </cell>
          <cell r="B18" t="str">
            <v>LS</v>
          </cell>
          <cell r="C18">
            <v>1.1567000000000001</v>
          </cell>
          <cell r="D18" t="str">
            <v>EMBOÇO COM ARGAMASSA 1:2:8</v>
          </cell>
          <cell r="G18" t="str">
            <v>M2</v>
          </cell>
          <cell r="H18">
            <v>33.119999999999997</v>
          </cell>
        </row>
        <row r="19">
          <cell r="A19">
            <v>1</v>
          </cell>
          <cell r="B19" t="str">
            <v>BASE</v>
          </cell>
          <cell r="C19">
            <v>43739</v>
          </cell>
          <cell r="D19" t="str">
            <v>EMBOÇO COM ARGAMASSA 1:2:8</v>
          </cell>
          <cell r="E19" t="str">
            <v>UNID.</v>
          </cell>
          <cell r="F19" t="str">
            <v>COEF.</v>
          </cell>
          <cell r="G19" t="str">
            <v>P. UNTI</v>
          </cell>
          <cell r="H19" t="str">
            <v>PTOTAL</v>
          </cell>
        </row>
        <row r="20">
          <cell r="A20">
            <v>2</v>
          </cell>
          <cell r="B20" t="str">
            <v>SER-SEMDESONERAÇÃO</v>
          </cell>
          <cell r="C20">
            <v>87528</v>
          </cell>
          <cell r="D20" t="str">
            <v>EMBOÇO, PARA RECEBIMENTO DE CERÂMICA, EM ARGAMASSA TRAÇO 1:2:8, PREPAR O MANUAL, APLICADO MANUALMENTE EM FACES INTERNAS DE PAREDES, PARA AMBI ENTE COM ÁREA MENOR QUE 5M2, ESPESSURA DE 20MM, COM EXECUÇÃO DE TALISC AS. AF_06/2014</v>
          </cell>
          <cell r="E20" t="str">
            <v>M2</v>
          </cell>
          <cell r="F20">
            <v>1</v>
          </cell>
          <cell r="G20" t="str">
            <v>33,12</v>
          </cell>
          <cell r="H20">
            <v>33.119999999999997</v>
          </cell>
        </row>
        <row r="22">
          <cell r="A22" t="str">
            <v>C124</v>
          </cell>
          <cell r="B22" t="str">
            <v>LS</v>
          </cell>
          <cell r="C22">
            <v>1.1567000000000001</v>
          </cell>
          <cell r="D22" t="str">
            <v>CONCRETO ARMADO PARA BLOCOS DE ANCORAGEM - AÇO/FORMA /CONCRETO</v>
          </cell>
          <cell r="G22" t="str">
            <v>M3</v>
          </cell>
          <cell r="H22">
            <v>1681.58</v>
          </cell>
        </row>
        <row r="23">
          <cell r="A23">
            <v>1</v>
          </cell>
          <cell r="B23" t="str">
            <v>BASE</v>
          </cell>
          <cell r="C23">
            <v>43739</v>
          </cell>
          <cell r="D23" t="str">
            <v>CONCRETO ARMADO PARA BLOCOS DE ANCORAGEM - AÇO/FORMA /CONCRETO</v>
          </cell>
          <cell r="E23" t="str">
            <v>UNID.</v>
          </cell>
          <cell r="F23" t="str">
            <v>COEF.</v>
          </cell>
          <cell r="G23" t="str">
            <v>P. UNTI</v>
          </cell>
          <cell r="H23" t="str">
            <v>PTOTAL</v>
          </cell>
        </row>
        <row r="24">
          <cell r="A24">
            <v>2</v>
          </cell>
          <cell r="B24" t="str">
            <v>SER-SEMDESONERAÇÃO</v>
          </cell>
          <cell r="C24">
            <v>94970</v>
          </cell>
          <cell r="D24" t="str">
            <v>CONCRETO FCK = 20MPA, TRAÇO 1:2,7:3 (CIMENTO/ AREIA MÉDIA/ BRITA 1)  - PREPARO MECÂNICO COM BETONEIRA 600 L. AF_07/2016</v>
          </cell>
          <cell r="E24" t="str">
            <v>M3</v>
          </cell>
          <cell r="F24">
            <v>1</v>
          </cell>
          <cell r="G24" t="str">
            <v>322,60</v>
          </cell>
          <cell r="H24">
            <v>322.60000000000002</v>
          </cell>
        </row>
        <row r="25">
          <cell r="A25">
            <v>3</v>
          </cell>
          <cell r="B25" t="str">
            <v>SER-SEMDESONERAÇÃO</v>
          </cell>
          <cell r="C25" t="str">
            <v>73990/001</v>
          </cell>
          <cell r="D25" t="str">
            <v>ARMACAO ACO CA-50 P/1,0M3 DE CONCRETO</v>
          </cell>
          <cell r="E25" t="str">
            <v>UN</v>
          </cell>
          <cell r="F25">
            <v>1</v>
          </cell>
          <cell r="G25">
            <v>511.5</v>
          </cell>
          <cell r="H25">
            <v>511.5</v>
          </cell>
        </row>
        <row r="26">
          <cell r="A26">
            <v>4</v>
          </cell>
          <cell r="B26" t="str">
            <v>SER-SEMDESONERAÇÃO</v>
          </cell>
          <cell r="C26">
            <v>5970</v>
          </cell>
          <cell r="D26" t="str">
            <v>FORMA TABUA PARA CONCRETO EM FUNDACAO, C/ REAPROVEITAMENTO 2X.</v>
          </cell>
          <cell r="E26" t="str">
            <v>M2</v>
          </cell>
          <cell r="F26">
            <v>12</v>
          </cell>
          <cell r="G26">
            <v>55.87</v>
          </cell>
          <cell r="H26">
            <v>670.44</v>
          </cell>
        </row>
        <row r="27">
          <cell r="A27">
            <v>5</v>
          </cell>
          <cell r="B27" t="str">
            <v>SER-SEMDESONERAÇÃO</v>
          </cell>
          <cell r="C27">
            <v>92873</v>
          </cell>
          <cell r="D27" t="str">
            <v>LANÇAMENTO COM USO DE BALDES, ADENSAMENTO E ACABAMENTO DE CONCRETO EM ESTRUTURAS. AF_12/2015</v>
          </cell>
          <cell r="E27" t="str">
            <v>M3</v>
          </cell>
          <cell r="F27">
            <v>1</v>
          </cell>
          <cell r="G27" t="str">
            <v>167,62</v>
          </cell>
          <cell r="H27">
            <v>167.62</v>
          </cell>
        </row>
        <row r="28">
          <cell r="A28">
            <v>6</v>
          </cell>
          <cell r="B28" t="str">
            <v>SER-SEMDESONERAÇÃO</v>
          </cell>
          <cell r="C28">
            <v>94103</v>
          </cell>
          <cell r="D28" t="str">
            <v>LASTRO DE VALA COM PREPARO DE FUNDO, LARGURA MENOR QUE 1,5 M, COM CAMA DA DE BRITA, LANÇAMENTO MANUAL, EM LOCAL COM NÍVEL BAIXO DE INTERFERÊN CIA. AF_06/2016</v>
          </cell>
          <cell r="E28" t="str">
            <v>M3</v>
          </cell>
          <cell r="F28">
            <v>0.05</v>
          </cell>
          <cell r="G28" t="str">
            <v>188,46</v>
          </cell>
          <cell r="H28">
            <v>9.42</v>
          </cell>
        </row>
        <row r="30">
          <cell r="A30" t="str">
            <v>C125</v>
          </cell>
          <cell r="B30" t="str">
            <v>LS</v>
          </cell>
          <cell r="C30">
            <v>1.1567000000000001</v>
          </cell>
          <cell r="D30" t="str">
            <v>TAMPA DE CONCRETO PRÉ-MOLDADO 60X60CM PARA REGISTRO T9</v>
          </cell>
          <cell r="G30" t="str">
            <v>UNID</v>
          </cell>
          <cell r="H30">
            <v>134.54</v>
          </cell>
        </row>
        <row r="31">
          <cell r="A31">
            <v>1</v>
          </cell>
          <cell r="B31" t="str">
            <v>BASE</v>
          </cell>
          <cell r="C31">
            <v>43739</v>
          </cell>
          <cell r="D31" t="str">
            <v>TAMPA DE CONCRETO PRÉ-MOLDADO 60X60CM PARA REGISTRO T9</v>
          </cell>
          <cell r="E31" t="str">
            <v>UNID.</v>
          </cell>
          <cell r="F31" t="str">
            <v>COEF.</v>
          </cell>
          <cell r="G31" t="str">
            <v>P. UNTI</v>
          </cell>
          <cell r="H31" t="str">
            <v>PTOTAL</v>
          </cell>
        </row>
        <row r="32">
          <cell r="A32">
            <v>2</v>
          </cell>
          <cell r="B32" t="str">
            <v>SER-SEMDESONERAÇÃO</v>
          </cell>
          <cell r="C32">
            <v>94970</v>
          </cell>
          <cell r="D32" t="str">
            <v>CONCRETO FCK = 20MPA, TRAÇO 1:2,7:3 (CIMENTO/ AREIA MÉDIA/ BRITA 1)  - PREPARO MECÂNICO COM BETONEIRA 600 L. AF_07/2016</v>
          </cell>
          <cell r="E32" t="str">
            <v>M3</v>
          </cell>
          <cell r="F32">
            <v>3.5999999999999997E-2</v>
          </cell>
          <cell r="G32" t="str">
            <v>322,60</v>
          </cell>
          <cell r="H32">
            <v>11.61</v>
          </cell>
        </row>
        <row r="33">
          <cell r="A33">
            <v>3</v>
          </cell>
          <cell r="B33" t="str">
            <v>SER-SEMDESONERAÇÃO</v>
          </cell>
          <cell r="C33">
            <v>92785</v>
          </cell>
          <cell r="D33" t="str">
            <v>ARMAÇÃO DE LAJE DE UMA ESTRUTURA CONVENCIONAL DE CONCRETO ARMADO EM UM A EDIFÍCAÇÃO TÉRREA OU SOBRADO UTILIZANDO AÇO CA-50 DE 6.3 MM - MONTAG EM. AF_12/2015_P</v>
          </cell>
          <cell r="E33" t="str">
            <v>KG</v>
          </cell>
          <cell r="F33">
            <v>3.2399999999999998</v>
          </cell>
          <cell r="G33" t="str">
            <v>8,59</v>
          </cell>
          <cell r="H33">
            <v>27.83</v>
          </cell>
        </row>
        <row r="34">
          <cell r="A34">
            <v>4</v>
          </cell>
          <cell r="B34" t="str">
            <v>SER-SEMDESONERAÇÃO</v>
          </cell>
          <cell r="C34">
            <v>5970</v>
          </cell>
          <cell r="D34" t="str">
            <v>FORMA TABUA PARA CONCRETO EM FUNDACAO, C/ REAPROVEITAMENTO 2X.</v>
          </cell>
          <cell r="E34" t="str">
            <v>M2</v>
          </cell>
          <cell r="F34">
            <v>0.24</v>
          </cell>
          <cell r="G34">
            <v>55.87</v>
          </cell>
          <cell r="H34">
            <v>13.4</v>
          </cell>
        </row>
        <row r="35">
          <cell r="A35">
            <v>5</v>
          </cell>
          <cell r="B35" t="str">
            <v>SER-SEMDESONERAÇÃO</v>
          </cell>
          <cell r="C35">
            <v>92873</v>
          </cell>
          <cell r="D35" t="str">
            <v>LANÇAMENTO COM USO DE BALDES, ADENSAMENTO E ACABAMENTO DE CONCRETO EM ESTRUTURAS. AF_12/2015</v>
          </cell>
          <cell r="E35" t="str">
            <v>M3</v>
          </cell>
          <cell r="F35">
            <v>0.04</v>
          </cell>
          <cell r="G35" t="str">
            <v>167,62</v>
          </cell>
          <cell r="H35">
            <v>6.7</v>
          </cell>
        </row>
        <row r="36">
          <cell r="A36">
            <v>6</v>
          </cell>
          <cell r="B36" t="str">
            <v>COTAÇÃO</v>
          </cell>
          <cell r="C36" t="str">
            <v>INS65</v>
          </cell>
          <cell r="D36" t="str">
            <v xml:space="preserve">VANE - T9 </v>
          </cell>
          <cell r="E36" t="str">
            <v>UN</v>
          </cell>
          <cell r="F36">
            <v>1</v>
          </cell>
          <cell r="G36">
            <v>75</v>
          </cell>
          <cell r="H36">
            <v>75</v>
          </cell>
        </row>
        <row r="38">
          <cell r="A38" t="str">
            <v>C126</v>
          </cell>
          <cell r="B38" t="str">
            <v>LS</v>
          </cell>
          <cell r="C38">
            <v>1.1567000000000001</v>
          </cell>
          <cell r="D38" t="str">
            <v>TAMPA DE CONCRETO PRÉ-MOLDADO 120X120CM PARA REGISTRO T9</v>
          </cell>
          <cell r="G38" t="str">
            <v>UNID</v>
          </cell>
          <cell r="H38">
            <v>402.16</v>
          </cell>
        </row>
        <row r="39">
          <cell r="A39">
            <v>1</v>
          </cell>
          <cell r="B39" t="str">
            <v>BASE</v>
          </cell>
          <cell r="C39">
            <v>43739</v>
          </cell>
          <cell r="D39" t="str">
            <v>TAMPA DE CONCRETO PRÉ-MOLDADO 120X120CM PARA REGISTRO T9</v>
          </cell>
          <cell r="E39" t="str">
            <v>UNID.</v>
          </cell>
          <cell r="F39" t="str">
            <v>COEF.</v>
          </cell>
          <cell r="G39" t="str">
            <v>P. UNTI</v>
          </cell>
          <cell r="H39" t="str">
            <v>PTOTAL</v>
          </cell>
        </row>
        <row r="40">
          <cell r="A40">
            <v>2</v>
          </cell>
          <cell r="B40" t="str">
            <v>SER-SEMDESONERAÇÃO</v>
          </cell>
          <cell r="C40">
            <v>94970</v>
          </cell>
          <cell r="D40" t="str">
            <v>CONCRETO FCK = 20MPA, TRAÇO 1:2,7:3 (CIMENTO/ AREIA MÉDIA/ BRITA 1)  - PREPARO MECÂNICO COM BETONEIRA 600 L. AF_07/2016</v>
          </cell>
          <cell r="E40" t="str">
            <v>M3</v>
          </cell>
          <cell r="F40">
            <v>0.216</v>
          </cell>
          <cell r="G40" t="str">
            <v>322,60</v>
          </cell>
          <cell r="H40">
            <v>69.680000000000007</v>
          </cell>
        </row>
        <row r="41">
          <cell r="A41">
            <v>3</v>
          </cell>
          <cell r="B41" t="str">
            <v>SER-SEMDESONERAÇÃO</v>
          </cell>
          <cell r="C41">
            <v>92785</v>
          </cell>
          <cell r="D41" t="str">
            <v>ARMAÇÃO DE LAJE DE UMA ESTRUTURA CONVENCIONAL DE CONCRETO ARMADO EM UM A EDIFÍCAÇÃO TÉRREA OU SOBRADO UTILIZANDO AÇO CA-50 DE 6.3 MM - MONTAG EM. AF_12/2015_P</v>
          </cell>
          <cell r="E41" t="str">
            <v>KG</v>
          </cell>
          <cell r="F41">
            <v>19.440000000000001</v>
          </cell>
          <cell r="G41" t="str">
            <v>8,59</v>
          </cell>
          <cell r="H41">
            <v>166.98</v>
          </cell>
        </row>
        <row r="42">
          <cell r="A42">
            <v>4</v>
          </cell>
          <cell r="B42" t="str">
            <v>SER-SEMDESONERAÇÃO</v>
          </cell>
          <cell r="C42">
            <v>5970</v>
          </cell>
          <cell r="D42" t="str">
            <v>FORMA TABUA PARA CONCRETO EM FUNDACAO, C/ REAPROVEITAMENTO 2X.</v>
          </cell>
          <cell r="E42" t="str">
            <v>M2</v>
          </cell>
          <cell r="F42">
            <v>0.96</v>
          </cell>
          <cell r="G42">
            <v>55.87</v>
          </cell>
          <cell r="H42">
            <v>53.63</v>
          </cell>
        </row>
        <row r="43">
          <cell r="A43">
            <v>5</v>
          </cell>
          <cell r="B43" t="str">
            <v>SER-SEMDESONERAÇÃO</v>
          </cell>
          <cell r="C43">
            <v>92873</v>
          </cell>
          <cell r="D43" t="str">
            <v>LANÇAMENTO COM USO DE BALDES, ADENSAMENTO E ACABAMENTO DE CONCRETO EM ESTRUTURAS. AF_12/2015</v>
          </cell>
          <cell r="E43" t="str">
            <v>M3</v>
          </cell>
          <cell r="F43">
            <v>0.22</v>
          </cell>
          <cell r="G43" t="str">
            <v>167,62</v>
          </cell>
          <cell r="H43">
            <v>36.869999999999997</v>
          </cell>
        </row>
        <row r="44">
          <cell r="A44">
            <v>6</v>
          </cell>
          <cell r="B44" t="str">
            <v>COTAÇÃO</v>
          </cell>
          <cell r="C44" t="str">
            <v>INS65</v>
          </cell>
          <cell r="D44" t="str">
            <v xml:space="preserve">VANE - T9 </v>
          </cell>
          <cell r="E44" t="str">
            <v>UN</v>
          </cell>
          <cell r="F44">
            <v>1</v>
          </cell>
          <cell r="G44">
            <v>75</v>
          </cell>
          <cell r="H44">
            <v>75</v>
          </cell>
        </row>
        <row r="46">
          <cell r="A46" t="str">
            <v>C127</v>
          </cell>
          <cell r="B46" t="str">
            <v>LS</v>
          </cell>
          <cell r="C46">
            <v>1.1567000000000001</v>
          </cell>
          <cell r="D46" t="str">
            <v>TAMPA DE CONCRETO PRÉ-MOLDADO 160X160CM PARA REGISTRO T9</v>
          </cell>
          <cell r="G46" t="str">
            <v>UNID</v>
          </cell>
          <cell r="H46">
            <v>1082.8499999999999</v>
          </cell>
        </row>
        <row r="47">
          <cell r="A47">
            <v>1</v>
          </cell>
          <cell r="B47" t="str">
            <v>BASE</v>
          </cell>
          <cell r="C47">
            <v>43739</v>
          </cell>
          <cell r="D47" t="str">
            <v>TAMPA DE CONCRETO PRÉ-MOLDADO 160X160CM PARA REGISTRO T9</v>
          </cell>
          <cell r="E47" t="str">
            <v>UNID.</v>
          </cell>
          <cell r="F47" t="str">
            <v>COEF.</v>
          </cell>
          <cell r="G47" t="str">
            <v>P. UNTI</v>
          </cell>
          <cell r="H47" t="str">
            <v>PTOTAL</v>
          </cell>
        </row>
        <row r="48">
          <cell r="A48">
            <v>2</v>
          </cell>
          <cell r="B48" t="str">
            <v>SER-SEMDESONERAÇÃO</v>
          </cell>
          <cell r="C48">
            <v>94970</v>
          </cell>
          <cell r="D48" t="str">
            <v>CONCRETO FCK = 20MPA, TRAÇO 1:2,7:3 (CIMENTO/ AREIA MÉDIA/ BRITA 1)  - PREPARO MECÂNICO COM BETONEIRA 600 L. AF_07/2016</v>
          </cell>
          <cell r="E48" t="str">
            <v>M3</v>
          </cell>
          <cell r="F48">
            <v>0.64000000000000012</v>
          </cell>
          <cell r="G48" t="str">
            <v>322,60</v>
          </cell>
          <cell r="H48">
            <v>206.46</v>
          </cell>
        </row>
        <row r="49">
          <cell r="A49">
            <v>3</v>
          </cell>
          <cell r="B49" t="str">
            <v>SER-SEMDESONERAÇÃO</v>
          </cell>
          <cell r="C49">
            <v>92785</v>
          </cell>
          <cell r="D49" t="str">
            <v>ARMAÇÃO DE LAJE DE UMA ESTRUTURA CONVENCIONAL DE CONCRETO ARMADO EM UM A EDIFÍCAÇÃO TÉRREA OU SOBRADO UTILIZANDO AÇO CA-50 DE 6.3 MM - MONTAG EM. AF_12/2015_P</v>
          </cell>
          <cell r="E49" t="str">
            <v>KG</v>
          </cell>
          <cell r="F49">
            <v>70.400000000000006</v>
          </cell>
          <cell r="G49" t="str">
            <v>8,59</v>
          </cell>
          <cell r="H49">
            <v>604.73</v>
          </cell>
        </row>
        <row r="50">
          <cell r="A50">
            <v>4</v>
          </cell>
          <cell r="B50" t="str">
            <v>SER-SEMDESONERAÇÃO</v>
          </cell>
          <cell r="C50">
            <v>5970</v>
          </cell>
          <cell r="D50" t="str">
            <v>FORMA TABUA PARA CONCRETO EM FUNDACAO, C/ REAPROVEITAMENTO 2X.</v>
          </cell>
          <cell r="E50" t="str">
            <v>M2</v>
          </cell>
          <cell r="F50">
            <v>1.6</v>
          </cell>
          <cell r="G50">
            <v>55.87</v>
          </cell>
          <cell r="H50">
            <v>89.39</v>
          </cell>
        </row>
        <row r="51">
          <cell r="A51">
            <v>5</v>
          </cell>
          <cell r="B51" t="str">
            <v>SER-SEMDESONERAÇÃO</v>
          </cell>
          <cell r="C51">
            <v>92873</v>
          </cell>
          <cell r="D51" t="str">
            <v>LANÇAMENTO COM USO DE BALDES, ADENSAMENTO E ACABAMENTO DE CONCRETO EM ESTRUTURAS. AF_12/2015</v>
          </cell>
          <cell r="E51" t="str">
            <v>M3</v>
          </cell>
          <cell r="F51">
            <v>0.64</v>
          </cell>
          <cell r="G51" t="str">
            <v>167,62</v>
          </cell>
          <cell r="H51">
            <v>107.27</v>
          </cell>
        </row>
        <row r="52">
          <cell r="A52">
            <v>6</v>
          </cell>
          <cell r="B52" t="str">
            <v>COTAÇÃO</v>
          </cell>
          <cell r="C52" t="str">
            <v>INS65</v>
          </cell>
          <cell r="D52" t="str">
            <v xml:space="preserve">VANE - T9 </v>
          </cell>
          <cell r="E52" t="str">
            <v>UN</v>
          </cell>
          <cell r="F52">
            <v>1</v>
          </cell>
          <cell r="G52">
            <v>75</v>
          </cell>
          <cell r="H52">
            <v>75</v>
          </cell>
        </row>
        <row r="54">
          <cell r="A54" t="str">
            <v>C128</v>
          </cell>
          <cell r="B54" t="str">
            <v>LS</v>
          </cell>
          <cell r="C54">
            <v>1.1567000000000001</v>
          </cell>
          <cell r="D54" t="str">
            <v>TAMPA DE CONCRETO PRÉ-MOLDADO 120X120CM COM TAMPÃP FºFº 600MM</v>
          </cell>
          <cell r="G54" t="str">
            <v>UNID</v>
          </cell>
          <cell r="H54">
            <v>718.32</v>
          </cell>
        </row>
        <row r="55">
          <cell r="A55">
            <v>1</v>
          </cell>
          <cell r="B55" t="str">
            <v>BASE</v>
          </cell>
          <cell r="C55">
            <v>43739</v>
          </cell>
          <cell r="D55" t="str">
            <v>TAMPA DE CONCRETO PRÉ-MOLDADO 120X120CM COM TAMPÃP FºFº 600MM</v>
          </cell>
          <cell r="E55" t="str">
            <v>UNID.</v>
          </cell>
          <cell r="F55" t="str">
            <v>COEF.</v>
          </cell>
          <cell r="G55" t="str">
            <v>P. UNTI</v>
          </cell>
          <cell r="H55" t="str">
            <v>PTOTAL</v>
          </cell>
        </row>
        <row r="56">
          <cell r="A56">
            <v>2</v>
          </cell>
          <cell r="B56" t="str">
            <v>SER-SEMDESONERAÇÃO</v>
          </cell>
          <cell r="C56">
            <v>94970</v>
          </cell>
          <cell r="D56" t="str">
            <v>CONCRETO FCK = 20MPA, TRAÇO 1:2,7:3 (CIMENTO/ AREIA MÉDIA/ BRITA 1)  - PREPARO MECÂNICO COM BETONEIRA 600 L. AF_07/2016</v>
          </cell>
          <cell r="E56" t="str">
            <v>M3</v>
          </cell>
          <cell r="F56">
            <v>0.216</v>
          </cell>
          <cell r="G56" t="str">
            <v>322,60</v>
          </cell>
          <cell r="H56">
            <v>69.680000000000007</v>
          </cell>
        </row>
        <row r="57">
          <cell r="A57">
            <v>3</v>
          </cell>
          <cell r="B57" t="str">
            <v>SER-SEMDESONERAÇÃO</v>
          </cell>
          <cell r="C57">
            <v>92785</v>
          </cell>
          <cell r="D57" t="str">
            <v>ARMAÇÃO DE LAJE DE UMA ESTRUTURA CONVENCIONAL DE CONCRETO ARMADO EM UM A EDIFÍCAÇÃO TÉRREA OU SOBRADO UTILIZANDO AÇO CA-50 DE 6.3 MM - MONTAG EM. AF_12/2015_P</v>
          </cell>
          <cell r="E57" t="str">
            <v>KG</v>
          </cell>
          <cell r="F57">
            <v>19.440000000000001</v>
          </cell>
          <cell r="G57" t="str">
            <v>8,59</v>
          </cell>
          <cell r="H57">
            <v>166.98</v>
          </cell>
        </row>
        <row r="58">
          <cell r="A58">
            <v>4</v>
          </cell>
          <cell r="B58" t="str">
            <v>SER-SEMDESONERAÇÃO</v>
          </cell>
          <cell r="C58">
            <v>5970</v>
          </cell>
          <cell r="D58" t="str">
            <v>FORMA TABUA PARA CONCRETO EM FUNDACAO, C/ REAPROVEITAMENTO 2X.</v>
          </cell>
          <cell r="E58" t="str">
            <v>M2</v>
          </cell>
          <cell r="F58">
            <v>0.96</v>
          </cell>
          <cell r="G58">
            <v>55.87</v>
          </cell>
          <cell r="H58">
            <v>53.63</v>
          </cell>
        </row>
        <row r="59">
          <cell r="A59">
            <v>5</v>
          </cell>
          <cell r="B59" t="str">
            <v>SER-SEMDESONERAÇÃO</v>
          </cell>
          <cell r="C59">
            <v>92873</v>
          </cell>
          <cell r="D59" t="str">
            <v>LANÇAMENTO COM USO DE BALDES, ADENSAMENTO E ACABAMENTO DE CONCRETO EM ESTRUTURAS. AF_12/2015</v>
          </cell>
          <cell r="E59" t="str">
            <v>M3</v>
          </cell>
          <cell r="F59">
            <v>0.22</v>
          </cell>
          <cell r="G59" t="str">
            <v>167,62</v>
          </cell>
          <cell r="H59">
            <v>36.869999999999997</v>
          </cell>
        </row>
        <row r="60">
          <cell r="A60">
            <v>6</v>
          </cell>
          <cell r="B60" t="str">
            <v>INS-SEMDESONERAÇÃO</v>
          </cell>
          <cell r="C60">
            <v>21090</v>
          </cell>
          <cell r="D60" t="str">
            <v>TAMPAO FOFO ARTICULADO, CLASSE D400 CARGA MAX 40 T, REDONDO TAMPA *600 MM, REDE PLUVIAL/ESGOTO</v>
          </cell>
          <cell r="E60" t="str">
            <v>UN</v>
          </cell>
          <cell r="F60">
            <v>1</v>
          </cell>
          <cell r="G60" t="str">
            <v>391,16</v>
          </cell>
          <cell r="H60">
            <v>391.16</v>
          </cell>
        </row>
        <row r="62">
          <cell r="A62" t="str">
            <v>C129</v>
          </cell>
          <cell r="B62" t="str">
            <v>LS</v>
          </cell>
          <cell r="C62">
            <v>1.1567000000000001</v>
          </cell>
          <cell r="D62" t="str">
            <v>TAMPA DE CONCRETO PRÉ-MOLDADO 160X160CM COM TAMPÃP FºFº 600MM</v>
          </cell>
          <cell r="G62" t="str">
            <v>UNID</v>
          </cell>
          <cell r="H62">
            <v>1399.01</v>
          </cell>
        </row>
        <row r="63">
          <cell r="A63">
            <v>1</v>
          </cell>
          <cell r="B63" t="str">
            <v>BASE</v>
          </cell>
          <cell r="C63">
            <v>43739</v>
          </cell>
          <cell r="D63" t="str">
            <v>TAMPA DE CONCRETO PRÉ-MOLDADO 160X160CM COM TAMPÃP FºFº 600MM</v>
          </cell>
          <cell r="E63" t="str">
            <v>UNID.</v>
          </cell>
          <cell r="F63" t="str">
            <v>COEF.</v>
          </cell>
          <cell r="G63" t="str">
            <v>P. UNTI</v>
          </cell>
          <cell r="H63" t="str">
            <v>PTOTAL</v>
          </cell>
        </row>
        <row r="64">
          <cell r="A64">
            <v>2</v>
          </cell>
          <cell r="B64" t="str">
            <v>SER-SEMDESONERAÇÃO</v>
          </cell>
          <cell r="C64">
            <v>94970</v>
          </cell>
          <cell r="D64" t="str">
            <v>CONCRETO FCK = 20MPA, TRAÇO 1:2,7:3 (CIMENTO/ AREIA MÉDIA/ BRITA 1)  - PREPARO MECÂNICO COM BETONEIRA 600 L. AF_07/2016</v>
          </cell>
          <cell r="E64" t="str">
            <v>M3</v>
          </cell>
          <cell r="F64">
            <v>0.64000000000000012</v>
          </cell>
          <cell r="G64" t="str">
            <v>322,60</v>
          </cell>
          <cell r="H64">
            <v>206.46</v>
          </cell>
        </row>
        <row r="65">
          <cell r="A65">
            <v>3</v>
          </cell>
          <cell r="B65" t="str">
            <v>SER-SEMDESONERAÇÃO</v>
          </cell>
          <cell r="C65">
            <v>92785</v>
          </cell>
          <cell r="D65" t="str">
            <v>ARMAÇÃO DE LAJE DE UMA ESTRUTURA CONVENCIONAL DE CONCRETO ARMADO EM UM A EDIFÍCAÇÃO TÉRREA OU SOBRADO UTILIZANDO AÇO CA-50 DE 6.3 MM - MONTAG EM. AF_12/2015_P</v>
          </cell>
          <cell r="E65" t="str">
            <v>KG</v>
          </cell>
          <cell r="F65">
            <v>70.400000000000006</v>
          </cell>
          <cell r="G65" t="str">
            <v>8,59</v>
          </cell>
          <cell r="H65">
            <v>604.73</v>
          </cell>
        </row>
        <row r="66">
          <cell r="A66">
            <v>4</v>
          </cell>
          <cell r="B66" t="str">
            <v>SER-SEMDESONERAÇÃO</v>
          </cell>
          <cell r="C66">
            <v>5970</v>
          </cell>
          <cell r="D66" t="str">
            <v>FORMA TABUA PARA CONCRETO EM FUNDACAO, C/ REAPROVEITAMENTO 2X.</v>
          </cell>
          <cell r="E66" t="str">
            <v>M2</v>
          </cell>
          <cell r="F66">
            <v>1.6</v>
          </cell>
          <cell r="G66">
            <v>55.87</v>
          </cell>
          <cell r="H66">
            <v>89.39</v>
          </cell>
        </row>
        <row r="67">
          <cell r="A67">
            <v>5</v>
          </cell>
          <cell r="B67" t="str">
            <v>SER-SEMDESONERAÇÃO</v>
          </cell>
          <cell r="C67">
            <v>92873</v>
          </cell>
          <cell r="D67" t="str">
            <v>LANÇAMENTO COM USO DE BALDES, ADENSAMENTO E ACABAMENTO DE CONCRETO EM ESTRUTURAS. AF_12/2015</v>
          </cell>
          <cell r="E67" t="str">
            <v>M3</v>
          </cell>
          <cell r="F67">
            <v>0.64</v>
          </cell>
          <cell r="G67" t="str">
            <v>167,62</v>
          </cell>
          <cell r="H67">
            <v>107.27</v>
          </cell>
        </row>
        <row r="68">
          <cell r="A68">
            <v>6</v>
          </cell>
          <cell r="B68" t="str">
            <v>INS-SEMDESONERAÇÃO</v>
          </cell>
          <cell r="C68">
            <v>21090</v>
          </cell>
          <cell r="D68" t="str">
            <v>TAMPAO FOFO ARTICULADO, CLASSE D400 CARGA MAX 40 T, REDONDO TAMPA *600 MM, REDE PLUVIAL/ESGOTO</v>
          </cell>
          <cell r="E68" t="str">
            <v>UN</v>
          </cell>
          <cell r="F68">
            <v>1</v>
          </cell>
          <cell r="G68" t="str">
            <v>391,16</v>
          </cell>
          <cell r="H68">
            <v>391.16</v>
          </cell>
        </row>
        <row r="70">
          <cell r="A70" t="str">
            <v>C130</v>
          </cell>
          <cell r="B70" t="str">
            <v>LS</v>
          </cell>
          <cell r="C70">
            <v>1.1567000000000001</v>
          </cell>
          <cell r="D70" t="str">
            <v>TAMPA DE CONCRETO PRÉ-MOLDADO 120X120CM CEGA</v>
          </cell>
          <cell r="G70" t="str">
            <v>UNID</v>
          </cell>
          <cell r="H70">
            <v>327.15999999999997</v>
          </cell>
        </row>
        <row r="71">
          <cell r="A71">
            <v>1</v>
          </cell>
          <cell r="B71" t="str">
            <v>BASE</v>
          </cell>
          <cell r="C71">
            <v>43739</v>
          </cell>
          <cell r="D71" t="str">
            <v>TAMPA DE CONCRETO PRÉ-MOLDADO 120X120CM CEGA</v>
          </cell>
          <cell r="E71" t="str">
            <v>UNID.</v>
          </cell>
          <cell r="F71" t="str">
            <v>COEF.</v>
          </cell>
          <cell r="G71" t="str">
            <v>P. UNTI</v>
          </cell>
          <cell r="H71" t="str">
            <v>PTOTAL</v>
          </cell>
        </row>
        <row r="72">
          <cell r="A72">
            <v>2</v>
          </cell>
          <cell r="B72" t="str">
            <v>SER-SEMDESONERAÇÃO</v>
          </cell>
          <cell r="C72">
            <v>94970</v>
          </cell>
          <cell r="D72" t="str">
            <v>CONCRETO FCK = 20MPA, TRAÇO 1:2,7:3 (CIMENTO/ AREIA MÉDIA/ BRITA 1)  - PREPARO MECÂNICO COM BETONEIRA 600 L. AF_07/2016</v>
          </cell>
          <cell r="E72" t="str">
            <v>M3</v>
          </cell>
          <cell r="F72">
            <v>0.216</v>
          </cell>
          <cell r="G72" t="str">
            <v>322,60</v>
          </cell>
          <cell r="H72">
            <v>69.680000000000007</v>
          </cell>
        </row>
        <row r="73">
          <cell r="A73">
            <v>3</v>
          </cell>
          <cell r="B73" t="str">
            <v>SER-SEMDESONERAÇÃO</v>
          </cell>
          <cell r="C73">
            <v>92785</v>
          </cell>
          <cell r="D73" t="str">
            <v>ARMAÇÃO DE LAJE DE UMA ESTRUTURA CONVENCIONAL DE CONCRETO ARMADO EM UM A EDIFÍCAÇÃO TÉRREA OU SOBRADO UTILIZANDO AÇO CA-50 DE 6.3 MM - MONTAG EM. AF_12/2015_P</v>
          </cell>
          <cell r="E73" t="str">
            <v>KG</v>
          </cell>
          <cell r="F73">
            <v>19.440000000000001</v>
          </cell>
          <cell r="G73" t="str">
            <v>8,59</v>
          </cell>
          <cell r="H73">
            <v>166.98</v>
          </cell>
        </row>
        <row r="74">
          <cell r="A74">
            <v>4</v>
          </cell>
          <cell r="B74" t="str">
            <v>SER-SEMDESONERAÇÃO</v>
          </cell>
          <cell r="C74">
            <v>92873</v>
          </cell>
          <cell r="D74" t="str">
            <v>LANÇAMENTO COM USO DE BALDES, ADENSAMENTO E ACABAMENTO DE CONCRETO EM ESTRUTURAS. AF_12/2015</v>
          </cell>
          <cell r="E74" t="str">
            <v>M3</v>
          </cell>
          <cell r="F74">
            <v>0.22</v>
          </cell>
          <cell r="G74" t="str">
            <v>167,62</v>
          </cell>
          <cell r="H74">
            <v>36.869999999999997</v>
          </cell>
        </row>
        <row r="75">
          <cell r="A75">
            <v>5</v>
          </cell>
          <cell r="B75" t="str">
            <v>SER-SEMDESONERAÇÃO</v>
          </cell>
          <cell r="C75">
            <v>5970</v>
          </cell>
          <cell r="D75" t="str">
            <v>FORMA TABUA PARA CONCRETO EM FUNDACAO, C/ REAPROVEITAMENTO 2X.</v>
          </cell>
          <cell r="E75" t="str">
            <v>M2</v>
          </cell>
          <cell r="F75">
            <v>0.96</v>
          </cell>
          <cell r="G75">
            <v>55.87</v>
          </cell>
          <cell r="H75">
            <v>53.63</v>
          </cell>
        </row>
        <row r="77">
          <cell r="A77" t="str">
            <v>C131</v>
          </cell>
          <cell r="B77" t="str">
            <v>LS</v>
          </cell>
          <cell r="C77">
            <v>1.1567000000000001</v>
          </cell>
          <cell r="D77" t="str">
            <v>TAMPA DE CONCRETO PRÉ-MOLDADO 160X160CM CEGA</v>
          </cell>
          <cell r="G77" t="str">
            <v>UNID</v>
          </cell>
          <cell r="H77">
            <v>1007.85</v>
          </cell>
        </row>
        <row r="78">
          <cell r="A78">
            <v>1</v>
          </cell>
          <cell r="B78" t="str">
            <v>BASE</v>
          </cell>
          <cell r="C78">
            <v>43739</v>
          </cell>
          <cell r="D78" t="str">
            <v>TAMPA DE CONCRETO PRÉ-MOLDADO 160X160CM CEGA</v>
          </cell>
          <cell r="E78" t="str">
            <v>UNID.</v>
          </cell>
          <cell r="F78" t="str">
            <v>COEF.</v>
          </cell>
          <cell r="G78" t="str">
            <v>P. UNTI</v>
          </cell>
          <cell r="H78" t="str">
            <v>PTOTAL</v>
          </cell>
        </row>
        <row r="79">
          <cell r="A79">
            <v>2</v>
          </cell>
          <cell r="B79" t="str">
            <v>SER-SEMDESONERAÇÃO</v>
          </cell>
          <cell r="C79">
            <v>94970</v>
          </cell>
          <cell r="D79" t="str">
            <v>CONCRETO FCK = 20MPA, TRAÇO 1:2,7:3 (CIMENTO/ AREIA MÉDIA/ BRITA 1)  - PREPARO MECÂNICO COM BETONEIRA 600 L. AF_07/2016</v>
          </cell>
          <cell r="E79" t="str">
            <v>M3</v>
          </cell>
          <cell r="F79">
            <v>0.64000000000000012</v>
          </cell>
          <cell r="G79" t="str">
            <v>322,60</v>
          </cell>
          <cell r="H79">
            <v>206.46</v>
          </cell>
        </row>
        <row r="80">
          <cell r="A80">
            <v>3</v>
          </cell>
          <cell r="B80" t="str">
            <v>SER-SEMDESONERAÇÃO</v>
          </cell>
          <cell r="C80">
            <v>92785</v>
          </cell>
          <cell r="D80" t="str">
            <v>ARMAÇÃO DE LAJE DE UMA ESTRUTURA CONVENCIONAL DE CONCRETO ARMADO EM UM A EDIFÍCAÇÃO TÉRREA OU SOBRADO UTILIZANDO AÇO CA-50 DE 6.3 MM - MONTAG EM. AF_12/2015_P</v>
          </cell>
          <cell r="E80" t="str">
            <v>KG</v>
          </cell>
          <cell r="F80">
            <v>70.400000000000006</v>
          </cell>
          <cell r="G80" t="str">
            <v>8,59</v>
          </cell>
          <cell r="H80">
            <v>604.73</v>
          </cell>
        </row>
        <row r="81">
          <cell r="A81">
            <v>4</v>
          </cell>
          <cell r="B81" t="str">
            <v>SER-SEMDESONERAÇÃO</v>
          </cell>
          <cell r="C81">
            <v>92873</v>
          </cell>
          <cell r="D81" t="str">
            <v>LANÇAMENTO COM USO DE BALDES, ADENSAMENTO E ACABAMENTO DE CONCRETO EM ESTRUTURAS. AF_12/2015</v>
          </cell>
          <cell r="E81" t="str">
            <v>M3</v>
          </cell>
          <cell r="F81">
            <v>0.64</v>
          </cell>
          <cell r="G81" t="str">
            <v>167,62</v>
          </cell>
          <cell r="H81">
            <v>107.27</v>
          </cell>
        </row>
        <row r="82">
          <cell r="A82">
            <v>5</v>
          </cell>
          <cell r="B82" t="str">
            <v>SER-SEMDESONERAÇÃO</v>
          </cell>
          <cell r="C82">
            <v>5970</v>
          </cell>
          <cell r="D82" t="str">
            <v>FORMA TABUA PARA CONCRETO EM FUNDACAO, C/ REAPROVEITAMENTO 2X.</v>
          </cell>
          <cell r="E82" t="str">
            <v>M2</v>
          </cell>
          <cell r="F82">
            <v>1.6</v>
          </cell>
          <cell r="G82">
            <v>55.87</v>
          </cell>
          <cell r="H82">
            <v>89.39</v>
          </cell>
        </row>
        <row r="84">
          <cell r="A84" t="str">
            <v>C132</v>
          </cell>
          <cell r="B84" t="str">
            <v>LS</v>
          </cell>
          <cell r="C84">
            <v>1.1567000000000001</v>
          </cell>
          <cell r="D84" t="str">
            <v>TAMPA DE CONCRETO PRÉ-MOLDADO 70X140CM CEGA</v>
          </cell>
          <cell r="G84" t="str">
            <v>UNID</v>
          </cell>
          <cell r="H84">
            <v>357.18</v>
          </cell>
        </row>
        <row r="85">
          <cell r="A85">
            <v>1</v>
          </cell>
          <cell r="B85" t="str">
            <v>BASE</v>
          </cell>
          <cell r="C85">
            <v>43739</v>
          </cell>
          <cell r="D85" t="str">
            <v>TAMPA DE CONCRETO PRÉ-MOLDADO 70X140CM CEGA</v>
          </cell>
          <cell r="E85" t="str">
            <v>UNID.</v>
          </cell>
          <cell r="F85" t="str">
            <v>COEF.</v>
          </cell>
          <cell r="G85" t="str">
            <v>P. UNTI</v>
          </cell>
          <cell r="H85" t="str">
            <v>PTOTAL</v>
          </cell>
        </row>
        <row r="86">
          <cell r="A86">
            <v>2</v>
          </cell>
          <cell r="B86" t="str">
            <v>SER-SEMDESONERAÇÃO</v>
          </cell>
          <cell r="C86">
            <v>94970</v>
          </cell>
          <cell r="D86" t="str">
            <v>CONCRETO FCK = 20MPA, TRAÇO 1:2,7:3 (CIMENTO/ AREIA MÉDIA/ BRITA 1)  - PREPARO MECÂNICO COM BETONEIRA 600 L. AF_07/2016</v>
          </cell>
          <cell r="E86" t="str">
            <v>M3</v>
          </cell>
          <cell r="F86">
            <v>0.24499999999999997</v>
          </cell>
          <cell r="G86" t="str">
            <v>322,60</v>
          </cell>
          <cell r="H86">
            <v>79.03</v>
          </cell>
        </row>
        <row r="87">
          <cell r="A87">
            <v>3</v>
          </cell>
          <cell r="B87" t="str">
            <v>SER-SEMDESONERAÇÃO</v>
          </cell>
          <cell r="C87">
            <v>92785</v>
          </cell>
          <cell r="D87" t="str">
            <v>ARMAÇÃO DE LAJE DE UMA ESTRUTURA CONVENCIONAL DE CONCRETO ARMADO EM UM A EDIFÍCAÇÃO TÉRREA OU SOBRADO UTILIZANDO AÇO CA-50 DE 6.3 MM - MONTAG EM. AF_12/2015_P</v>
          </cell>
          <cell r="E87" t="str">
            <v>KG</v>
          </cell>
          <cell r="F87">
            <v>22.04</v>
          </cell>
          <cell r="G87" t="str">
            <v>8,59</v>
          </cell>
          <cell r="H87">
            <v>189.32</v>
          </cell>
        </row>
        <row r="88">
          <cell r="A88">
            <v>4</v>
          </cell>
          <cell r="B88" t="str">
            <v>SER-SEMDESONERAÇÃO</v>
          </cell>
          <cell r="C88">
            <v>92873</v>
          </cell>
          <cell r="D88" t="str">
            <v>LANÇAMENTO COM USO DE BALDES, ADENSAMENTO E ACABAMENTO DE CONCRETO EM ESTRUTURAS. AF_12/2015</v>
          </cell>
          <cell r="E88" t="str">
            <v>M3</v>
          </cell>
          <cell r="F88">
            <v>0.25</v>
          </cell>
          <cell r="G88" t="str">
            <v>167,62</v>
          </cell>
          <cell r="H88">
            <v>41.9</v>
          </cell>
        </row>
        <row r="89">
          <cell r="A89">
            <v>5</v>
          </cell>
          <cell r="B89" t="str">
            <v>SER-SEMDESONERAÇÃO</v>
          </cell>
          <cell r="C89">
            <v>5970</v>
          </cell>
          <cell r="D89" t="str">
            <v>FORMA TABUA PARA CONCRETO EM FUNDACAO, C/ REAPROVEITAMENTO 2X.</v>
          </cell>
          <cell r="E89" t="str">
            <v>M2</v>
          </cell>
          <cell r="F89">
            <v>0.84</v>
          </cell>
          <cell r="G89">
            <v>55.87</v>
          </cell>
          <cell r="H89">
            <v>46.93</v>
          </cell>
        </row>
      </sheetData>
      <sheetData sheetId="18">
        <row r="2">
          <cell r="A2" t="str">
            <v>C133</v>
          </cell>
          <cell r="B2" t="str">
            <v>LS</v>
          </cell>
          <cell r="C2">
            <v>1.1567000000000001</v>
          </cell>
          <cell r="D2" t="str">
            <v>NICHO MULTIFAMILIAR PARA REGULARIZAÇÃO - TAMANHO 3 HIDRÔMETROS</v>
          </cell>
          <cell r="G2" t="str">
            <v>UNID</v>
          </cell>
          <cell r="H2">
            <v>2479.0499999999997</v>
          </cell>
        </row>
        <row r="3">
          <cell r="A3">
            <v>1</v>
          </cell>
          <cell r="B3" t="str">
            <v>BASE</v>
          </cell>
          <cell r="C3">
            <v>43739</v>
          </cell>
          <cell r="D3" t="str">
            <v>NICHO MULTIFAMILIAR PARA REGULARIZAÇÃO - TAMANHO 3 HIDRÔMETROS</v>
          </cell>
          <cell r="E3" t="str">
            <v>UNID.</v>
          </cell>
          <cell r="F3" t="str">
            <v>COEF.</v>
          </cell>
          <cell r="G3" t="str">
            <v>P. UNTI</v>
          </cell>
          <cell r="H3" t="str">
            <v>PTOTAL</v>
          </cell>
        </row>
        <row r="4">
          <cell r="A4">
            <v>2</v>
          </cell>
          <cell r="B4" t="str">
            <v>INS-SEMDESONERAÇÃO</v>
          </cell>
          <cell r="C4">
            <v>6303</v>
          </cell>
          <cell r="D4" t="str">
            <v>TE DE REDUCAO DE FERRO GALVANIZADO, COM ROSCA BSP, DE 1" X 3/4"</v>
          </cell>
          <cell r="E4" t="str">
            <v>UN</v>
          </cell>
          <cell r="F4">
            <v>2</v>
          </cell>
          <cell r="G4" t="str">
            <v>13,80</v>
          </cell>
          <cell r="H4">
            <v>27.6</v>
          </cell>
        </row>
        <row r="5">
          <cell r="A5">
            <v>3</v>
          </cell>
          <cell r="B5" t="str">
            <v>INS-SEMDESONERAÇÃO</v>
          </cell>
          <cell r="C5">
            <v>3472</v>
          </cell>
          <cell r="D5" t="str">
            <v>COTOVELO 90 GRAUS DE FERRO GALVANIZADO, COM ROSCA BSP, DE 1"</v>
          </cell>
          <cell r="E5" t="str">
            <v>UN</v>
          </cell>
          <cell r="F5">
            <v>2</v>
          </cell>
          <cell r="G5" t="str">
            <v>8,48</v>
          </cell>
          <cell r="H5">
            <v>16.96</v>
          </cell>
        </row>
        <row r="6">
          <cell r="A6">
            <v>4</v>
          </cell>
          <cell r="B6" t="str">
            <v>INS-SEMDESONERAÇÃO</v>
          </cell>
          <cell r="C6">
            <v>9886</v>
          </cell>
          <cell r="D6" t="str">
            <v>UNIAO DE FERRO GALVANIZADO, COM ROSCA BSP, COM ASSENTO PLANO, DE 1"</v>
          </cell>
          <cell r="E6" t="str">
            <v>UN</v>
          </cell>
          <cell r="F6">
            <v>1</v>
          </cell>
          <cell r="G6" t="str">
            <v>18,12</v>
          </cell>
          <cell r="H6">
            <v>18.12</v>
          </cell>
        </row>
        <row r="7">
          <cell r="A7">
            <v>5</v>
          </cell>
          <cell r="B7" t="str">
            <v>INS-SEMDESONERAÇÃO</v>
          </cell>
          <cell r="C7">
            <v>765</v>
          </cell>
          <cell r="D7" t="str">
            <v>BUCHA DE REDUCAO DE FERRO GALVANIZADO, COM ROSCA BSP, DE 1" X 3/4"</v>
          </cell>
          <cell r="E7" t="str">
            <v>UN</v>
          </cell>
          <cell r="F7">
            <v>1</v>
          </cell>
          <cell r="G7" t="str">
            <v>5,45</v>
          </cell>
          <cell r="H7">
            <v>5.45</v>
          </cell>
        </row>
        <row r="8">
          <cell r="A8">
            <v>6</v>
          </cell>
          <cell r="B8" t="str">
            <v>INS-SEMDESONERAÇÃO</v>
          </cell>
          <cell r="C8">
            <v>4178</v>
          </cell>
          <cell r="D8" t="str">
            <v>NIPLE DE FERRO GALVANIZADO, COM ROSCA BSP, DE 3/4"</v>
          </cell>
          <cell r="E8" t="str">
            <v>UN</v>
          </cell>
          <cell r="F8">
            <v>6</v>
          </cell>
          <cell r="G8" t="str">
            <v>4,26</v>
          </cell>
          <cell r="H8">
            <v>25.56</v>
          </cell>
        </row>
        <row r="9">
          <cell r="A9">
            <v>7</v>
          </cell>
          <cell r="B9" t="str">
            <v>INS-SEMDESONERAÇÃO</v>
          </cell>
          <cell r="C9">
            <v>9885</v>
          </cell>
          <cell r="D9" t="str">
            <v>UNIAO DE FERRO GALVANIZADO, COM ROSCA BSP, COM ASSENTO PLANO, DE 3/4"</v>
          </cell>
          <cell r="E9" t="str">
            <v>UN</v>
          </cell>
          <cell r="F9">
            <v>6</v>
          </cell>
          <cell r="G9" t="str">
            <v>17,51</v>
          </cell>
          <cell r="H9">
            <v>105.06</v>
          </cell>
        </row>
        <row r="10">
          <cell r="A10">
            <v>8</v>
          </cell>
          <cell r="B10" t="str">
            <v>INS-SEMDESONERAÇÃO</v>
          </cell>
          <cell r="C10">
            <v>6016</v>
          </cell>
          <cell r="D10" t="str">
            <v>REGISTRO GAVETA BRUTO EM LATAO FORJADO, BITOLA 3/4 " (REF 1509)</v>
          </cell>
          <cell r="E10" t="str">
            <v>UN</v>
          </cell>
          <cell r="F10">
            <v>3</v>
          </cell>
          <cell r="G10" t="str">
            <v>32,73</v>
          </cell>
          <cell r="H10">
            <v>98.19</v>
          </cell>
        </row>
        <row r="11">
          <cell r="A11">
            <v>9</v>
          </cell>
          <cell r="B11" t="str">
            <v>INS-SEMDESONERAÇÃO</v>
          </cell>
          <cell r="C11">
            <v>3456</v>
          </cell>
          <cell r="D11" t="str">
            <v>COTOVELO 90 GRAUS DE FERRO GALVANIZADO, COM ROSCA BSP, DE 3/4"</v>
          </cell>
          <cell r="E11" t="str">
            <v>UN</v>
          </cell>
          <cell r="F11">
            <v>6</v>
          </cell>
          <cell r="G11" t="str">
            <v>5,65</v>
          </cell>
          <cell r="H11">
            <v>33.9</v>
          </cell>
        </row>
        <row r="12">
          <cell r="A12">
            <v>10</v>
          </cell>
          <cell r="B12" t="str">
            <v>INS-SEMDESONERAÇÃO</v>
          </cell>
          <cell r="C12">
            <v>7698</v>
          </cell>
          <cell r="D12" t="str">
            <v>TUBO ACO GALVANIZADO COM COSTURA, CLASSE MEDIA, DN 1.1/4", E = *3,25* MM, PESO *3,14* KG/M (NBR 5580)</v>
          </cell>
          <cell r="E12" t="str">
            <v>M</v>
          </cell>
          <cell r="F12">
            <v>2</v>
          </cell>
          <cell r="G12" t="str">
            <v>26,09</v>
          </cell>
          <cell r="H12">
            <v>52.18</v>
          </cell>
        </row>
        <row r="13">
          <cell r="A13">
            <v>11</v>
          </cell>
          <cell r="B13" t="str">
            <v>INS-SEMDESONERAÇÃO</v>
          </cell>
          <cell r="C13">
            <v>7700</v>
          </cell>
          <cell r="D13" t="str">
            <v>TUBO ACO GALVANIZADO COM COSTURA, CLASSE MEDIA, DN 3/4", E = *2,65* MM, PESO *1,58* KG/M (NBR 5580)</v>
          </cell>
          <cell r="E13" t="str">
            <v>M</v>
          </cell>
          <cell r="F13">
            <v>5</v>
          </cell>
          <cell r="G13" t="str">
            <v>13,94</v>
          </cell>
          <cell r="H13">
            <v>69.7</v>
          </cell>
        </row>
        <row r="14">
          <cell r="A14">
            <v>12</v>
          </cell>
          <cell r="B14" t="str">
            <v>INS-SEMDESONERAÇÃO</v>
          </cell>
          <cell r="C14">
            <v>2696</v>
          </cell>
          <cell r="D14" t="str">
            <v>ENCANADOR OU BOMBEIRO HIDRAULICO</v>
          </cell>
          <cell r="E14" t="str">
            <v>H</v>
          </cell>
          <cell r="F14">
            <v>12</v>
          </cell>
          <cell r="G14" t="str">
            <v>16,03</v>
          </cell>
          <cell r="H14">
            <v>192.36</v>
          </cell>
        </row>
        <row r="15">
          <cell r="A15">
            <v>13</v>
          </cell>
          <cell r="B15" t="str">
            <v>INS-SEMDESONERAÇÃO</v>
          </cell>
          <cell r="C15">
            <v>6111</v>
          </cell>
          <cell r="D15" t="str">
            <v>SERVENTE</v>
          </cell>
          <cell r="E15" t="str">
            <v>H</v>
          </cell>
          <cell r="F15">
            <v>8</v>
          </cell>
          <cell r="G15" t="str">
            <v>12,54</v>
          </cell>
          <cell r="H15">
            <v>100.32</v>
          </cell>
        </row>
        <row r="16">
          <cell r="A16">
            <v>14</v>
          </cell>
          <cell r="B16" t="str">
            <v>SER-SEMDESONERAÇÃO</v>
          </cell>
          <cell r="C16">
            <v>72133</v>
          </cell>
          <cell r="D16" t="str">
            <v>ALVENARIA EM TIJOLO CERAMICO MACICO 5X10X20CM 1 1/2 VEZ (ESPESSURA 30C M), ASSENTADO COM ARGAMASSA TRACO 1:2:8 (CIMENTO, CAL E AREIA)</v>
          </cell>
          <cell r="E16" t="str">
            <v>M2</v>
          </cell>
          <cell r="F16">
            <v>2.6399999999999997</v>
          </cell>
          <cell r="G16" t="str">
            <v>213,97</v>
          </cell>
          <cell r="H16">
            <v>564.88</v>
          </cell>
        </row>
        <row r="17">
          <cell r="A17">
            <v>15</v>
          </cell>
          <cell r="B17" t="str">
            <v>SER-SEMDESONERAÇÃO</v>
          </cell>
          <cell r="C17">
            <v>94963</v>
          </cell>
          <cell r="D17" t="str">
            <v>CONCRETO FCK = 15MPA, TRAÇO 1:3,4:3,5 (CIMENTO/ AREIA MÉDIA/ BRITA 1) - PREPARO MECÂNICO COM BETONEIRA 400 L. AF_07/2016</v>
          </cell>
          <cell r="E17" t="str">
            <v>M3</v>
          </cell>
          <cell r="F17">
            <v>8.6399999999999991E-2</v>
          </cell>
          <cell r="G17" t="str">
            <v>301,75</v>
          </cell>
          <cell r="H17">
            <v>26.07</v>
          </cell>
        </row>
        <row r="18">
          <cell r="A18">
            <v>16</v>
          </cell>
          <cell r="B18" t="str">
            <v>SER-SEMDESONERAÇÃO</v>
          </cell>
          <cell r="C18" t="str">
            <v>73990/001</v>
          </cell>
          <cell r="D18" t="str">
            <v>ARMACAO ACO CA-50 P/1,0M3 DE CONCRETO</v>
          </cell>
          <cell r="E18" t="str">
            <v>UN</v>
          </cell>
          <cell r="F18">
            <v>5.6000000000000001E-2</v>
          </cell>
          <cell r="G18">
            <v>511.5</v>
          </cell>
          <cell r="H18">
            <v>28.64</v>
          </cell>
        </row>
        <row r="19">
          <cell r="A19">
            <v>17</v>
          </cell>
          <cell r="B19" t="str">
            <v>SER-SEMDESONERAÇÃO</v>
          </cell>
          <cell r="C19">
            <v>5970</v>
          </cell>
          <cell r="D19" t="str">
            <v>FORMA TABUA PARA CONCRETO EM FUNDACAO, C/ REAPROVEITAMENTO 2X.</v>
          </cell>
          <cell r="E19" t="str">
            <v>M2</v>
          </cell>
          <cell r="F19">
            <v>0.72</v>
          </cell>
          <cell r="G19">
            <v>55.87</v>
          </cell>
          <cell r="H19">
            <v>40.22</v>
          </cell>
        </row>
        <row r="20">
          <cell r="A20">
            <v>18</v>
          </cell>
          <cell r="B20" t="str">
            <v>SER-SEMDESONERAÇÃO</v>
          </cell>
          <cell r="C20">
            <v>87893</v>
          </cell>
          <cell r="D20" t="str">
            <v>CHAPISCO APLICADO EM ALVENARIA (SEM PRESENÇA DE VÃOS) E ESTRUTURAS DE CONCRETO DE FACHADA, COM COLHER DE PEDREIRO.  ARGAMASSA TRAÇO 1:3 COM PREPARO MANUAL. AF_06/2014</v>
          </cell>
          <cell r="E20" t="str">
            <v>M2</v>
          </cell>
          <cell r="F20">
            <v>4.6800000000000006</v>
          </cell>
          <cell r="G20" t="str">
            <v>5,51</v>
          </cell>
          <cell r="H20">
            <v>25.78</v>
          </cell>
        </row>
        <row r="21">
          <cell r="A21">
            <v>19</v>
          </cell>
          <cell r="B21" t="str">
            <v>SER-SEMDESONERAÇÃO</v>
          </cell>
          <cell r="C21">
            <v>87528</v>
          </cell>
          <cell r="D21" t="str">
            <v>EMBOÇO, PARA RECEBIMENTO DE CERÂMICA, EM ARGAMASSA TRAÇO 1:2:8, PREPAR O MANUAL, APLICADO MANUALMENTE EM FACES INTERNAS DE PAREDES, PARA AMBI ENTE COM ÁREA MENOR QUE 5M2, ESPESSURA DE 20MM, COM EXECUÇÃO DE TALISC AS. AF_06/2014</v>
          </cell>
          <cell r="E21" t="str">
            <v>M2</v>
          </cell>
          <cell r="F21">
            <v>4.6800000000000006</v>
          </cell>
          <cell r="G21" t="str">
            <v>33,12</v>
          </cell>
          <cell r="H21">
            <v>155</v>
          </cell>
        </row>
        <row r="22">
          <cell r="A22">
            <v>19</v>
          </cell>
          <cell r="B22" t="str">
            <v>SER-SEMDESONERAÇÃO</v>
          </cell>
          <cell r="C22">
            <v>88485</v>
          </cell>
          <cell r="D22" t="str">
            <v>APLICAÇÃO DE FUNDO SELADOR ACRÍLICO EM PAREDES, UMA DEMÃO. AF_06/2014</v>
          </cell>
          <cell r="E22" t="str">
            <v>M2</v>
          </cell>
          <cell r="F22">
            <v>4.6800000000000006</v>
          </cell>
          <cell r="G22" t="str">
            <v>1,91</v>
          </cell>
          <cell r="H22">
            <v>8.93</v>
          </cell>
        </row>
        <row r="23">
          <cell r="A23">
            <v>19</v>
          </cell>
          <cell r="B23" t="str">
            <v>SER-SEMDESONERAÇÃO</v>
          </cell>
          <cell r="C23">
            <v>88417</v>
          </cell>
          <cell r="D23" t="str">
            <v>APLICAÇÃO MANUAL DE PINTURA COM TINTA TEXTURIZADA ACRÍLICA EM PANOS CE GOS DE FACHADA (SEM PRESENÇA DE VÃOS) DE EDIFÍCIOS DE MÚLTIPLOS PAVIME NTOS, UMA COR. AF_06/2014</v>
          </cell>
          <cell r="E23" t="str">
            <v>M2</v>
          </cell>
          <cell r="F23">
            <v>4.6800000000000006</v>
          </cell>
          <cell r="G23" t="str">
            <v>15,27</v>
          </cell>
          <cell r="H23">
            <v>71.459999999999994</v>
          </cell>
        </row>
        <row r="24">
          <cell r="A24">
            <v>19</v>
          </cell>
          <cell r="B24" t="str">
            <v>SER-SEMDESONERAÇÃO</v>
          </cell>
          <cell r="C24" t="str">
            <v>73932/001</v>
          </cell>
          <cell r="D24" t="str">
            <v>GRADE DE FERRO EM BARRA CHATA 3/16"</v>
          </cell>
          <cell r="E24" t="str">
            <v>M2</v>
          </cell>
          <cell r="F24">
            <v>2.88</v>
          </cell>
          <cell r="G24">
            <v>282.18</v>
          </cell>
          <cell r="H24">
            <v>812.67</v>
          </cell>
        </row>
        <row r="26">
          <cell r="A26" t="str">
            <v>C134</v>
          </cell>
          <cell r="B26" t="str">
            <v>LS</v>
          </cell>
          <cell r="C26">
            <v>1.1567000000000001</v>
          </cell>
          <cell r="D26" t="str">
            <v>NICHO MULTIFAMILIAR PARA REGULARIZAÇÃO - TAMANHO 5 HIDRÔMETROS</v>
          </cell>
          <cell r="G26" t="str">
            <v>UNID</v>
          </cell>
          <cell r="H26">
            <v>4118.5499999999993</v>
          </cell>
        </row>
        <row r="27">
          <cell r="A27">
            <v>1</v>
          </cell>
          <cell r="B27" t="str">
            <v>BASE</v>
          </cell>
          <cell r="C27">
            <v>43739</v>
          </cell>
          <cell r="D27" t="str">
            <v>NICHO MULTIFAMILIAR PARA REGULARIZAÇÃO - TAMANHO 5 HIDRÔMETROS</v>
          </cell>
          <cell r="E27" t="str">
            <v>UNID.</v>
          </cell>
          <cell r="F27" t="str">
            <v>COEF.</v>
          </cell>
          <cell r="G27" t="str">
            <v>P. UNTI</v>
          </cell>
          <cell r="H27" t="str">
            <v>PTOTAL</v>
          </cell>
        </row>
        <row r="28">
          <cell r="A28">
            <v>2</v>
          </cell>
          <cell r="B28" t="str">
            <v>INS-SEMDESONERAÇÃO</v>
          </cell>
          <cell r="C28">
            <v>6303</v>
          </cell>
          <cell r="D28" t="str">
            <v>TE DE REDUCAO DE FERRO GALVANIZADO, COM ROSCA BSP, DE 1" X 3/4"</v>
          </cell>
          <cell r="E28" t="str">
            <v>UN</v>
          </cell>
          <cell r="F28">
            <v>4</v>
          </cell>
          <cell r="G28" t="str">
            <v>13,80</v>
          </cell>
          <cell r="H28">
            <v>55.2</v>
          </cell>
        </row>
        <row r="29">
          <cell r="A29">
            <v>3</v>
          </cell>
          <cell r="B29" t="str">
            <v>INS-SEMDESONERAÇÃO</v>
          </cell>
          <cell r="C29">
            <v>3472</v>
          </cell>
          <cell r="D29" t="str">
            <v>COTOVELO 90 GRAUS DE FERRO GALVANIZADO, COM ROSCA BSP, DE 1"</v>
          </cell>
          <cell r="E29" t="str">
            <v>UN</v>
          </cell>
          <cell r="F29">
            <v>2</v>
          </cell>
          <cell r="G29" t="str">
            <v>8,48</v>
          </cell>
          <cell r="H29">
            <v>16.96</v>
          </cell>
        </row>
        <row r="30">
          <cell r="A30">
            <v>4</v>
          </cell>
          <cell r="B30" t="str">
            <v>INS-SEMDESONERAÇÃO</v>
          </cell>
          <cell r="C30">
            <v>9886</v>
          </cell>
          <cell r="D30" t="str">
            <v>UNIAO DE FERRO GALVANIZADO, COM ROSCA BSP, COM ASSENTO PLANO, DE 1"</v>
          </cell>
          <cell r="E30" t="str">
            <v>UN</v>
          </cell>
          <cell r="F30">
            <v>1</v>
          </cell>
          <cell r="G30" t="str">
            <v>18,12</v>
          </cell>
          <cell r="H30">
            <v>18.12</v>
          </cell>
        </row>
        <row r="31">
          <cell r="A31">
            <v>5</v>
          </cell>
          <cell r="B31" t="str">
            <v>INS-SEMDESONERAÇÃO</v>
          </cell>
          <cell r="C31">
            <v>765</v>
          </cell>
          <cell r="D31" t="str">
            <v>BUCHA DE REDUCAO DE FERRO GALVANIZADO, COM ROSCA BSP, DE 1" X 3/4"</v>
          </cell>
          <cell r="E31" t="str">
            <v>UN</v>
          </cell>
          <cell r="F31">
            <v>1</v>
          </cell>
          <cell r="G31" t="str">
            <v>5,45</v>
          </cell>
          <cell r="H31">
            <v>5.45</v>
          </cell>
        </row>
        <row r="32">
          <cell r="A32">
            <v>6</v>
          </cell>
          <cell r="B32" t="str">
            <v>INS-SEMDESONERAÇÃO</v>
          </cell>
          <cell r="C32">
            <v>4178</v>
          </cell>
          <cell r="D32" t="str">
            <v>NIPLE DE FERRO GALVANIZADO, COM ROSCA BSP, DE 3/4"</v>
          </cell>
          <cell r="E32" t="str">
            <v>UN</v>
          </cell>
          <cell r="F32">
            <v>10</v>
          </cell>
          <cell r="G32" t="str">
            <v>4,26</v>
          </cell>
          <cell r="H32">
            <v>42.6</v>
          </cell>
        </row>
        <row r="33">
          <cell r="A33">
            <v>7</v>
          </cell>
          <cell r="B33" t="str">
            <v>INS-SEMDESONERAÇÃO</v>
          </cell>
          <cell r="C33">
            <v>9885</v>
          </cell>
          <cell r="D33" t="str">
            <v>UNIAO DE FERRO GALVANIZADO, COM ROSCA BSP, COM ASSENTO PLANO, DE 3/4"</v>
          </cell>
          <cell r="E33" t="str">
            <v>UN</v>
          </cell>
          <cell r="F33">
            <v>10</v>
          </cell>
          <cell r="G33" t="str">
            <v>17,51</v>
          </cell>
          <cell r="H33">
            <v>175.1</v>
          </cell>
        </row>
        <row r="34">
          <cell r="A34">
            <v>8</v>
          </cell>
          <cell r="B34" t="str">
            <v>INS-SEMDESONERAÇÃO</v>
          </cell>
          <cell r="C34">
            <v>6016</v>
          </cell>
          <cell r="D34" t="str">
            <v>REGISTRO GAVETA BRUTO EM LATAO FORJADO, BITOLA 3/4 " (REF 1509)</v>
          </cell>
          <cell r="E34" t="str">
            <v>UN</v>
          </cell>
          <cell r="F34">
            <v>5</v>
          </cell>
          <cell r="G34" t="str">
            <v>32,73</v>
          </cell>
          <cell r="H34">
            <v>163.65</v>
          </cell>
        </row>
        <row r="35">
          <cell r="A35">
            <v>9</v>
          </cell>
          <cell r="B35" t="str">
            <v>INS-SEMDESONERAÇÃO</v>
          </cell>
          <cell r="C35">
            <v>3456</v>
          </cell>
          <cell r="D35" t="str">
            <v>COTOVELO 90 GRAUS DE FERRO GALVANIZADO, COM ROSCA BSP, DE 3/4"</v>
          </cell>
          <cell r="E35" t="str">
            <v>UN</v>
          </cell>
          <cell r="F35">
            <v>10</v>
          </cell>
          <cell r="G35" t="str">
            <v>5,65</v>
          </cell>
          <cell r="H35">
            <v>56.5</v>
          </cell>
        </row>
        <row r="36">
          <cell r="A36">
            <v>10</v>
          </cell>
          <cell r="B36" t="str">
            <v>INS-SEMDESONERAÇÃO</v>
          </cell>
          <cell r="C36">
            <v>7698</v>
          </cell>
          <cell r="D36" t="str">
            <v>TUBO ACO GALVANIZADO COM COSTURA, CLASSE MEDIA, DN 1.1/4", E = *3,25* MM, PESO *3,14* KG/M (NBR 5580)</v>
          </cell>
          <cell r="E36" t="str">
            <v>M</v>
          </cell>
          <cell r="F36">
            <v>4</v>
          </cell>
          <cell r="G36" t="str">
            <v>26,09</v>
          </cell>
          <cell r="H36">
            <v>104.36</v>
          </cell>
        </row>
        <row r="37">
          <cell r="A37">
            <v>11</v>
          </cell>
          <cell r="B37" t="str">
            <v>INS-SEMDESONERAÇÃO</v>
          </cell>
          <cell r="C37">
            <v>7700</v>
          </cell>
          <cell r="D37" t="str">
            <v>TUBO ACO GALVANIZADO COM COSTURA, CLASSE MEDIA, DN 3/4", E = *2,65* MM, PESO *1,58* KG/M (NBR 5580)</v>
          </cell>
          <cell r="E37" t="str">
            <v>M</v>
          </cell>
          <cell r="F37">
            <v>10</v>
          </cell>
          <cell r="G37" t="str">
            <v>13,94</v>
          </cell>
          <cell r="H37">
            <v>139.4</v>
          </cell>
        </row>
        <row r="38">
          <cell r="A38">
            <v>12</v>
          </cell>
          <cell r="B38" t="str">
            <v>INS-SEMDESONERAÇÃO</v>
          </cell>
          <cell r="C38">
            <v>2696</v>
          </cell>
          <cell r="D38" t="str">
            <v>ENCANADOR OU BOMBEIRO HIDRAULICO</v>
          </cell>
          <cell r="E38" t="str">
            <v>H</v>
          </cell>
          <cell r="F38">
            <v>24</v>
          </cell>
          <cell r="G38" t="str">
            <v>16,03</v>
          </cell>
          <cell r="H38">
            <v>384.72</v>
          </cell>
        </row>
        <row r="39">
          <cell r="A39">
            <v>13</v>
          </cell>
          <cell r="B39" t="str">
            <v>INS-SEMDESONERAÇÃO</v>
          </cell>
          <cell r="C39">
            <v>6111</v>
          </cell>
          <cell r="D39" t="str">
            <v>SERVENTE</v>
          </cell>
          <cell r="E39" t="str">
            <v>H</v>
          </cell>
          <cell r="F39">
            <v>16</v>
          </cell>
          <cell r="G39" t="str">
            <v>12,54</v>
          </cell>
          <cell r="H39">
            <v>200.64</v>
          </cell>
        </row>
        <row r="40">
          <cell r="A40">
            <v>14</v>
          </cell>
          <cell r="B40" t="str">
            <v>SER-SEMDESONERAÇÃO</v>
          </cell>
          <cell r="C40">
            <v>72133</v>
          </cell>
          <cell r="D40" t="str">
            <v>ALVENARIA EM TIJOLO CERAMICO MACICO 5X10X20CM 1 1/2 VEZ (ESPESSURA 30C M), ASSENTADO COM ARGAMASSA TRACO 1:2:8 (CIMENTO, CAL E AREIA)</v>
          </cell>
          <cell r="E40" t="str">
            <v>M2</v>
          </cell>
          <cell r="F40">
            <v>3.75</v>
          </cell>
          <cell r="G40" t="str">
            <v>213,97</v>
          </cell>
          <cell r="H40">
            <v>802.38</v>
          </cell>
        </row>
        <row r="41">
          <cell r="A41">
            <v>15</v>
          </cell>
          <cell r="B41" t="str">
            <v>SER-SEMDESONERAÇÃO</v>
          </cell>
          <cell r="C41">
            <v>94963</v>
          </cell>
          <cell r="D41" t="str">
            <v>CONCRETO FCK = 15MPA, TRAÇO 1:3,4:3,5 (CIMENTO/ AREIA MÉDIA/ BRITA 1) - PREPARO MECÂNICO COM BETONEIRA 400 L. AF_07/2016</v>
          </cell>
          <cell r="E41" t="str">
            <v>M3</v>
          </cell>
          <cell r="F41">
            <v>0.40499999999999992</v>
          </cell>
          <cell r="G41" t="str">
            <v>301,75</v>
          </cell>
          <cell r="H41">
            <v>122.2</v>
          </cell>
        </row>
        <row r="42">
          <cell r="A42">
            <v>16</v>
          </cell>
          <cell r="B42" t="str">
            <v>SER-SEMDESONERAÇÃO</v>
          </cell>
          <cell r="C42" t="str">
            <v>73990/001</v>
          </cell>
          <cell r="D42" t="str">
            <v>ARMACAO ACO CA-50 P/1,0M3 DE CONCRETO</v>
          </cell>
          <cell r="E42" t="str">
            <v>UN</v>
          </cell>
          <cell r="F42">
            <v>0.26290000000000002</v>
          </cell>
          <cell r="G42">
            <v>511.5</v>
          </cell>
          <cell r="H42">
            <v>134.47</v>
          </cell>
        </row>
        <row r="43">
          <cell r="A43">
            <v>17</v>
          </cell>
          <cell r="B43" t="str">
            <v>SER-SEMDESONERAÇÃO</v>
          </cell>
          <cell r="C43">
            <v>5970</v>
          </cell>
          <cell r="D43" t="str">
            <v>FORMA TABUA PARA CONCRETO EM FUNDACAO, C/ REAPROVEITAMENTO 2X.</v>
          </cell>
          <cell r="E43" t="str">
            <v>M2</v>
          </cell>
          <cell r="F43">
            <v>0.89999999999999991</v>
          </cell>
          <cell r="G43">
            <v>55.87</v>
          </cell>
          <cell r="H43">
            <v>50.28</v>
          </cell>
        </row>
        <row r="44">
          <cell r="A44">
            <v>18</v>
          </cell>
          <cell r="B44" t="str">
            <v>SER-SEMDESONERAÇÃO</v>
          </cell>
          <cell r="C44">
            <v>87893</v>
          </cell>
          <cell r="D44" t="str">
            <v>CHAPISCO APLICADO EM ALVENARIA (SEM PRESENÇA DE VÃOS) E ESTRUTURAS DE CONCRETO DE FACHADA, COM COLHER DE PEDREIRO.  ARGAMASSA TRAÇO 1:3 COM PREPARO MANUAL. AF_06/2014</v>
          </cell>
          <cell r="E44" t="str">
            <v>M2</v>
          </cell>
          <cell r="F44">
            <v>6.75</v>
          </cell>
          <cell r="G44" t="str">
            <v>5,51</v>
          </cell>
          <cell r="H44">
            <v>37.19</v>
          </cell>
        </row>
        <row r="45">
          <cell r="A45">
            <v>19</v>
          </cell>
          <cell r="B45" t="str">
            <v>SER-SEMDESONERAÇÃO</v>
          </cell>
          <cell r="C45">
            <v>87528</v>
          </cell>
          <cell r="D45" t="str">
            <v>EMBOÇO, PARA RECEBIMENTO DE CERÂMICA, EM ARGAMASSA TRAÇO 1:2:8, PREPAR O MANUAL, APLICADO MANUALMENTE EM FACES INTERNAS DE PAREDES, PARA AMBI ENTE COM ÁREA MENOR QUE 5M2, ESPESSURA DE 20MM, COM EXECUÇÃO DE TALISC AS. AF_06/2014</v>
          </cell>
          <cell r="E45" t="str">
            <v>M2</v>
          </cell>
          <cell r="F45">
            <v>6.75</v>
          </cell>
          <cell r="G45" t="str">
            <v>33,12</v>
          </cell>
          <cell r="H45">
            <v>223.56</v>
          </cell>
        </row>
        <row r="46">
          <cell r="A46">
            <v>19</v>
          </cell>
          <cell r="B46" t="str">
            <v>SER-SEMDESONERAÇÃO</v>
          </cell>
          <cell r="C46">
            <v>88485</v>
          </cell>
          <cell r="D46" t="str">
            <v>APLICAÇÃO DE FUNDO SELADOR ACRÍLICO EM PAREDES, UMA DEMÃO. AF_06/2014</v>
          </cell>
          <cell r="E46" t="str">
            <v>M2</v>
          </cell>
          <cell r="F46">
            <v>6.75</v>
          </cell>
          <cell r="G46" t="str">
            <v>1,91</v>
          </cell>
          <cell r="H46">
            <v>12.89</v>
          </cell>
        </row>
        <row r="47">
          <cell r="A47">
            <v>19</v>
          </cell>
          <cell r="B47" t="str">
            <v>SER-SEMDESONERAÇÃO</v>
          </cell>
          <cell r="C47">
            <v>88417</v>
          </cell>
          <cell r="D47" t="str">
            <v>APLICAÇÃO MANUAL DE PINTURA COM TINTA TEXTURIZADA ACRÍLICA EM PANOS CE GOS DE FACHADA (SEM PRESENÇA DE VÃOS) DE EDIFÍCIOS DE MÚLTIPLOS PAVIME NTOS, UMA COR. AF_06/2014</v>
          </cell>
          <cell r="E47" t="str">
            <v>M2</v>
          </cell>
          <cell r="F47">
            <v>6.75</v>
          </cell>
          <cell r="G47" t="str">
            <v>15,27</v>
          </cell>
          <cell r="H47">
            <v>103.07</v>
          </cell>
        </row>
        <row r="48">
          <cell r="A48">
            <v>19</v>
          </cell>
          <cell r="B48" t="str">
            <v>SER-SEMDESONERAÇÃO</v>
          </cell>
          <cell r="C48" t="str">
            <v>73932/001</v>
          </cell>
          <cell r="D48" t="str">
            <v>GRADE DE FERRO EM BARRA CHATA 3/16"</v>
          </cell>
          <cell r="E48" t="str">
            <v>M2</v>
          </cell>
          <cell r="F48">
            <v>4.5</v>
          </cell>
          <cell r="G48">
            <v>282.18</v>
          </cell>
          <cell r="H48">
            <v>1269.81</v>
          </cell>
        </row>
        <row r="50">
          <cell r="A50" t="str">
            <v>C135</v>
          </cell>
          <cell r="B50" t="str">
            <v>LS</v>
          </cell>
          <cell r="C50">
            <v>1.1567000000000001</v>
          </cell>
          <cell r="D50" t="str">
            <v>FORNECIMENTO DE KIT CAVALETE EM FERRO GALVANIZADO 3/4 POLEGADA</v>
          </cell>
          <cell r="G50" t="str">
            <v>UNID</v>
          </cell>
          <cell r="H50">
            <v>182.73</v>
          </cell>
        </row>
        <row r="51">
          <cell r="A51">
            <v>1</v>
          </cell>
          <cell r="B51" t="str">
            <v>BASE</v>
          </cell>
          <cell r="C51">
            <v>43739</v>
          </cell>
          <cell r="D51" t="str">
            <v>FORNECIMENTO DE KIT CAVALETE EM FERRO GALVANIZADO 3/4 POLEGADA</v>
          </cell>
          <cell r="E51" t="str">
            <v>UNID.</v>
          </cell>
          <cell r="F51" t="str">
            <v>COEF.</v>
          </cell>
          <cell r="G51" t="str">
            <v>P. UNTI</v>
          </cell>
          <cell r="H51" t="str">
            <v>PTOTAL</v>
          </cell>
        </row>
        <row r="52">
          <cell r="A52">
            <v>2</v>
          </cell>
          <cell r="B52" t="str">
            <v>COTAÇÃO</v>
          </cell>
          <cell r="C52" t="str">
            <v>INS66</v>
          </cell>
          <cell r="D52" t="str">
            <v>KIT CAVALETE DE FERRO GALVANIZADO 3/4' - DMAE POA</v>
          </cell>
          <cell r="E52" t="str">
            <v>un</v>
          </cell>
          <cell r="F52">
            <v>1</v>
          </cell>
          <cell r="G52">
            <v>150</v>
          </cell>
          <cell r="H52">
            <v>150</v>
          </cell>
        </row>
        <row r="53">
          <cell r="A53">
            <v>13</v>
          </cell>
          <cell r="B53" t="str">
            <v>INS-SEMDESONERAÇÃO</v>
          </cell>
          <cell r="C53">
            <v>6016</v>
          </cell>
          <cell r="D53" t="str">
            <v>REGISTRO GAVETA BRUTO EM LATAO FORJADO, BITOLA 3/4 " (REF 1509)</v>
          </cell>
          <cell r="E53" t="str">
            <v>UN</v>
          </cell>
          <cell r="F53">
            <v>1</v>
          </cell>
          <cell r="G53" t="str">
            <v>32,73</v>
          </cell>
          <cell r="H53">
            <v>32.729999999999997</v>
          </cell>
        </row>
      </sheetData>
      <sheetData sheetId="19">
        <row r="2">
          <cell r="A2" t="str">
            <v>C135</v>
          </cell>
          <cell r="B2" t="str">
            <v>LS</v>
          </cell>
          <cell r="C2">
            <v>1.1567000000000001</v>
          </cell>
          <cell r="D2" t="str">
            <v>FORNECIMENTO DE KIT CAVALETE EM FERRO GALVANIZADO 3/4 POLEGADA</v>
          </cell>
          <cell r="G2" t="str">
            <v>UNID</v>
          </cell>
          <cell r="H2">
            <v>182.73</v>
          </cell>
        </row>
        <row r="3">
          <cell r="A3">
            <v>1</v>
          </cell>
          <cell r="B3" t="str">
            <v>BASE</v>
          </cell>
          <cell r="C3">
            <v>43739</v>
          </cell>
          <cell r="D3" t="str">
            <v>FORNECIMENTO DE KIT CAVALETE EM FERRO GALVANIZADO 3/4 POLEGADA</v>
          </cell>
          <cell r="E3" t="str">
            <v>UNID.</v>
          </cell>
          <cell r="F3" t="str">
            <v>COEF.</v>
          </cell>
          <cell r="G3" t="str">
            <v>P. UNTI</v>
          </cell>
          <cell r="H3" t="str">
            <v>PTOTAL</v>
          </cell>
        </row>
        <row r="4">
          <cell r="A4">
            <v>2</v>
          </cell>
          <cell r="B4" t="str">
            <v>COTAÇÃO</v>
          </cell>
          <cell r="C4" t="str">
            <v>INS66</v>
          </cell>
          <cell r="D4" t="str">
            <v>KIT CAVALETE DE FERRO GALVANIZADO 3/4' - DMAE POA</v>
          </cell>
          <cell r="E4" t="str">
            <v>un</v>
          </cell>
          <cell r="F4">
            <v>1</v>
          </cell>
          <cell r="G4">
            <v>150</v>
          </cell>
          <cell r="H4">
            <v>150</v>
          </cell>
        </row>
        <row r="5">
          <cell r="A5">
            <v>13</v>
          </cell>
          <cell r="B5" t="str">
            <v>INS-SEMDESONERAÇÃO</v>
          </cell>
          <cell r="C5">
            <v>6016</v>
          </cell>
          <cell r="D5" t="str">
            <v>REGISTRO GAVETA BRUTO EM LATAO FORJADO, BITOLA 3/4 " (REF 1509)</v>
          </cell>
          <cell r="E5" t="str">
            <v>UN</v>
          </cell>
          <cell r="F5">
            <v>1</v>
          </cell>
          <cell r="G5" t="str">
            <v>32,73</v>
          </cell>
          <cell r="H5">
            <v>32.729999999999997</v>
          </cell>
        </row>
        <row r="7">
          <cell r="A7" t="str">
            <v>C136</v>
          </cell>
          <cell r="B7" t="str">
            <v>LS</v>
          </cell>
          <cell r="C7">
            <v>1.1567000000000001</v>
          </cell>
          <cell r="D7" t="str">
            <v>SUBSTITUIÇÃO DE QUADRO DE MEDIÇÃO - CAVALETE</v>
          </cell>
          <cell r="G7" t="str">
            <v>UNID</v>
          </cell>
          <cell r="H7">
            <v>177.71999999999997</v>
          </cell>
        </row>
        <row r="8">
          <cell r="A8">
            <v>1</v>
          </cell>
          <cell r="B8" t="str">
            <v>BASE</v>
          </cell>
          <cell r="C8">
            <v>43739</v>
          </cell>
          <cell r="D8" t="str">
            <v>SUBSTITUIÇÃO DE QUADRO DE MEDIÇÃO - CAVALETE</v>
          </cell>
          <cell r="E8" t="str">
            <v>UNID.</v>
          </cell>
          <cell r="F8" t="str">
            <v>COEF.</v>
          </cell>
          <cell r="G8" t="str">
            <v>P. UNTI</v>
          </cell>
          <cell r="H8" t="str">
            <v>PTOTAL</v>
          </cell>
        </row>
        <row r="9">
          <cell r="A9">
            <v>12</v>
          </cell>
          <cell r="B9" t="str">
            <v>INS-SEMDESONERAÇÃO</v>
          </cell>
          <cell r="C9">
            <v>2696</v>
          </cell>
          <cell r="D9" t="str">
            <v>ENCANADOR OU BOMBEIRO HIDRAULICO</v>
          </cell>
          <cell r="E9" t="str">
            <v>H</v>
          </cell>
          <cell r="F9">
            <v>1.5</v>
          </cell>
          <cell r="G9" t="str">
            <v>16,03</v>
          </cell>
          <cell r="H9">
            <v>24.04</v>
          </cell>
        </row>
        <row r="10">
          <cell r="A10">
            <v>13</v>
          </cell>
          <cell r="B10" t="str">
            <v>INS-SEMDESONERAÇÃO</v>
          </cell>
          <cell r="C10">
            <v>6111</v>
          </cell>
          <cell r="D10" t="str">
            <v>SERVENTE</v>
          </cell>
          <cell r="E10" t="str">
            <v>H</v>
          </cell>
          <cell r="F10">
            <v>1.5</v>
          </cell>
          <cell r="G10" t="str">
            <v>12,54</v>
          </cell>
          <cell r="H10">
            <v>18.809999999999999</v>
          </cell>
        </row>
        <row r="11">
          <cell r="A11">
            <v>14</v>
          </cell>
          <cell r="B11" t="str">
            <v>SER-SEMDESONERAÇÃO</v>
          </cell>
          <cell r="C11">
            <v>72133</v>
          </cell>
          <cell r="D11" t="str">
            <v>ALVENARIA EM TIJOLO CERAMICO MACICO 5X10X20CM 1 1/2 VEZ (ESPESSURA 30C M), ASSENTADO COM ARGAMASSA TRACO 1:2:8 (CIMENTO, CAL E AREIA)</v>
          </cell>
          <cell r="E11" t="str">
            <v>M2</v>
          </cell>
          <cell r="F11">
            <v>0.5</v>
          </cell>
          <cell r="G11" t="str">
            <v>213,97</v>
          </cell>
          <cell r="H11">
            <v>106.98</v>
          </cell>
        </row>
        <row r="12">
          <cell r="A12">
            <v>18</v>
          </cell>
          <cell r="B12" t="str">
            <v>SER-SEMDESONERAÇÃO</v>
          </cell>
          <cell r="C12">
            <v>87893</v>
          </cell>
          <cell r="D12" t="str">
            <v>CHAPISCO APLICADO EM ALVENARIA (SEM PRESENÇA DE VÃOS) E ESTRUTURAS DE CONCRETO DE FACHADA, COM COLHER DE PEDREIRO.  ARGAMASSA TRAÇO 1:3 COM PREPARO MANUAL. AF_06/2014</v>
          </cell>
          <cell r="E12" t="str">
            <v>M2</v>
          </cell>
          <cell r="F12">
            <v>0.5</v>
          </cell>
          <cell r="G12" t="str">
            <v>5,51</v>
          </cell>
          <cell r="H12">
            <v>2.75</v>
          </cell>
        </row>
        <row r="13">
          <cell r="A13">
            <v>19</v>
          </cell>
          <cell r="B13" t="str">
            <v>SER-SEMDESONERAÇÃO</v>
          </cell>
          <cell r="C13">
            <v>87528</v>
          </cell>
          <cell r="D13" t="str">
            <v>EMBOÇO, PARA RECEBIMENTO DE CERÂMICA, EM ARGAMASSA TRAÇO 1:2:8, PREPAR O MANUAL, APLICADO MANUALMENTE EM FACES INTERNAS DE PAREDES, PARA AMBI ENTE COM ÁREA MENOR QUE 5M2, ESPESSURA DE 20MM, COM EXECUÇÃO DE TALISC AS. AF_06/2014</v>
          </cell>
          <cell r="E13" t="str">
            <v>M2</v>
          </cell>
          <cell r="F13">
            <v>0.5</v>
          </cell>
          <cell r="G13" t="str">
            <v>33,12</v>
          </cell>
          <cell r="H13">
            <v>16.559999999999999</v>
          </cell>
        </row>
        <row r="14">
          <cell r="A14">
            <v>19</v>
          </cell>
          <cell r="B14" t="str">
            <v>SER-SEMDESONERAÇÃO</v>
          </cell>
          <cell r="C14">
            <v>88485</v>
          </cell>
          <cell r="D14" t="str">
            <v>APLICAÇÃO DE FUNDO SELADOR ACRÍLICO EM PAREDES, UMA DEMÃO. AF_06/2014</v>
          </cell>
          <cell r="E14" t="str">
            <v>M2</v>
          </cell>
          <cell r="F14">
            <v>0.5</v>
          </cell>
          <cell r="G14" t="str">
            <v>1,91</v>
          </cell>
          <cell r="H14">
            <v>0.95</v>
          </cell>
        </row>
        <row r="15">
          <cell r="A15">
            <v>19</v>
          </cell>
          <cell r="B15" t="str">
            <v>SER-SEMDESONERAÇÃO</v>
          </cell>
          <cell r="C15">
            <v>88417</v>
          </cell>
          <cell r="D15" t="str">
            <v>APLICAÇÃO MANUAL DE PINTURA COM TINTA TEXTURIZADA ACRÍLICA EM PANOS CE GOS DE FACHADA (SEM PRESENÇA DE VÃOS) DE EDIFÍCIOS DE MÚLTIPLOS PAVIME NTOS, UMA COR. AF_06/2014</v>
          </cell>
          <cell r="E15" t="str">
            <v>M2</v>
          </cell>
          <cell r="F15">
            <v>0.5</v>
          </cell>
          <cell r="G15" t="str">
            <v>15,27</v>
          </cell>
          <cell r="H15">
            <v>7.63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0"/>
  <sheetViews>
    <sheetView tabSelected="1" workbookViewId="0">
      <selection activeCell="G8" sqref="G8"/>
    </sheetView>
  </sheetViews>
  <sheetFormatPr defaultRowHeight="15"/>
  <cols>
    <col min="3" max="3" width="55.140625" customWidth="1"/>
    <col min="7" max="8" width="11.7109375" customWidth="1"/>
    <col min="9" max="9" width="12.5703125" customWidth="1"/>
  </cols>
  <sheetData>
    <row r="1" spans="1:9">
      <c r="A1" s="32" t="s">
        <v>297</v>
      </c>
      <c r="B1" s="32"/>
      <c r="C1" s="32"/>
      <c r="D1" s="32"/>
      <c r="E1" s="32"/>
      <c r="F1" s="32"/>
      <c r="G1" s="32"/>
      <c r="H1" s="32"/>
      <c r="I1" s="32"/>
    </row>
    <row r="2" spans="1:9">
      <c r="A2" s="1"/>
      <c r="B2" s="2"/>
      <c r="C2" s="3"/>
      <c r="D2" s="3"/>
      <c r="E2" s="3"/>
      <c r="F2" s="3"/>
      <c r="G2" s="3"/>
      <c r="H2" s="3"/>
      <c r="I2" s="4"/>
    </row>
    <row r="3" spans="1:9">
      <c r="A3" s="5" t="s">
        <v>0</v>
      </c>
      <c r="B3" s="27" t="s">
        <v>1</v>
      </c>
      <c r="C3" s="27"/>
      <c r="D3" s="27"/>
      <c r="E3" s="27"/>
      <c r="F3" s="27"/>
      <c r="G3" s="27"/>
      <c r="H3" s="27"/>
      <c r="I3" s="28"/>
    </row>
    <row r="4" spans="1:9" ht="27.75" customHeight="1">
      <c r="A4" s="6" t="s">
        <v>2</v>
      </c>
      <c r="B4" s="7" t="s">
        <v>3</v>
      </c>
      <c r="C4" s="8" t="s">
        <v>4</v>
      </c>
      <c r="D4" s="7" t="s">
        <v>5</v>
      </c>
      <c r="E4" s="9" t="s">
        <v>6</v>
      </c>
      <c r="F4" s="10" t="s">
        <v>7</v>
      </c>
      <c r="G4" s="10" t="s">
        <v>8</v>
      </c>
      <c r="H4" s="10" t="s">
        <v>9</v>
      </c>
      <c r="I4" s="10" t="s">
        <v>10</v>
      </c>
    </row>
    <row r="5" spans="1:9" ht="27.75" customHeight="1">
      <c r="A5" s="11"/>
      <c r="B5" s="12" t="s">
        <v>11</v>
      </c>
      <c r="C5" s="13" t="s">
        <v>12</v>
      </c>
      <c r="D5" s="12"/>
      <c r="E5" s="14"/>
      <c r="F5" s="15"/>
      <c r="G5" s="16"/>
      <c r="H5" s="14"/>
      <c r="I5" s="16"/>
    </row>
    <row r="6" spans="1:9" ht="27.75" customHeight="1">
      <c r="A6" s="17" t="s">
        <v>13</v>
      </c>
      <c r="B6" s="17" t="s">
        <v>14</v>
      </c>
      <c r="C6" s="18" t="str">
        <f>VLOOKUP(A6,ORCAMENTO,4,FALSE)</f>
        <v>CANTEIRO/ADMINISTRAÇÃO DE OBRAS - OBRAS DE REDES DE ÁGUA ACIMA DE 5.000 METROS</v>
      </c>
      <c r="D6" s="19" t="str">
        <f>VLOOKUP(A6,ORCAMENTO,7,FALSE)</f>
        <v>UNID</v>
      </c>
      <c r="E6" s="20"/>
      <c r="F6" s="26">
        <v>4</v>
      </c>
      <c r="G6" s="20"/>
      <c r="H6" s="17"/>
      <c r="I6" s="20"/>
    </row>
    <row r="7" spans="1:9" ht="27.75" customHeight="1">
      <c r="A7" s="11"/>
      <c r="B7" s="12" t="s">
        <v>15</v>
      </c>
      <c r="C7" s="13" t="s">
        <v>16</v>
      </c>
      <c r="D7" s="12"/>
      <c r="E7" s="14"/>
      <c r="F7" s="14"/>
      <c r="G7" s="16"/>
      <c r="H7" s="14"/>
      <c r="I7" s="16"/>
    </row>
    <row r="8" spans="1:9" ht="27.75" customHeight="1">
      <c r="A8" s="17" t="s">
        <v>17</v>
      </c>
      <c r="B8" s="17" t="s">
        <v>18</v>
      </c>
      <c r="C8" s="18" t="str">
        <f>VLOOKUP(A8,ORCAMENTO,4,FALSE)</f>
        <v>PLACA DE OBRA EM CHAPA DE AÇO GALVANIZADO COM ESTRUTURA DE SUPORTE E FIXAÇÃO</v>
      </c>
      <c r="D8" s="19" t="str">
        <f>VLOOKUP(A8,ORCAMENTO,7,FALSE)</f>
        <v>M2</v>
      </c>
      <c r="E8" s="20"/>
      <c r="F8" s="26">
        <v>24</v>
      </c>
      <c r="G8" s="20"/>
      <c r="H8" s="17"/>
      <c r="I8" s="20"/>
    </row>
    <row r="9" spans="1:9">
      <c r="A9" s="11"/>
      <c r="B9" s="12" t="s">
        <v>19</v>
      </c>
      <c r="C9" s="13" t="s">
        <v>20</v>
      </c>
      <c r="D9" s="12"/>
      <c r="E9" s="14"/>
      <c r="F9" s="14"/>
      <c r="G9" s="16"/>
      <c r="H9" s="14"/>
      <c r="I9" s="16"/>
    </row>
    <row r="10" spans="1:9">
      <c r="A10" s="17" t="s">
        <v>21</v>
      </c>
      <c r="B10" s="17" t="s">
        <v>22</v>
      </c>
      <c r="C10" s="18" t="str">
        <f>VLOOKUP(A10,ORCAMENTO,4,FALSE)</f>
        <v>ESCAV. MANUAL EM TERRA - VALA P/INSTALAÇÃO DE RAMAL</v>
      </c>
      <c r="D10" s="19" t="str">
        <f>VLOOKUP(A10,ORCAMENTO,7,FALSE)</f>
        <v>M</v>
      </c>
      <c r="E10" s="20"/>
      <c r="F10" s="26">
        <v>580</v>
      </c>
      <c r="G10" s="20"/>
      <c r="H10" s="17"/>
      <c r="I10" s="20"/>
    </row>
    <row r="11" spans="1:9">
      <c r="A11" s="17" t="s">
        <v>23</v>
      </c>
      <c r="B11" s="17" t="s">
        <v>24</v>
      </c>
      <c r="C11" s="18" t="str">
        <f>VLOOKUP(A11,ORCAMENTO,4,FALSE)</f>
        <v>ESCAV. MANUAL EM TERRA - VALA P/ TUBULAÇÃO DE 60MM ATÉ 110MM</v>
      </c>
      <c r="D11" s="19" t="str">
        <f>VLOOKUP(A11,ORCAMENTO,7,FALSE)</f>
        <v>M</v>
      </c>
      <c r="E11" s="20"/>
      <c r="F11" s="26">
        <v>500</v>
      </c>
      <c r="G11" s="20"/>
      <c r="H11" s="17"/>
      <c r="I11" s="20"/>
    </row>
    <row r="12" spans="1:9">
      <c r="A12" s="17" t="s">
        <v>25</v>
      </c>
      <c r="B12" s="17" t="s">
        <v>26</v>
      </c>
      <c r="C12" s="18" t="str">
        <f>VLOOKUP(A12,ORCAMENTO,4,FALSE)</f>
        <v>ESCAV. MANUAL EM TERRA - VALA P/ TUBULAÇÃO DE 150MM ATÉ 280MM</v>
      </c>
      <c r="D12" s="19" t="str">
        <f>VLOOKUP(A12,ORCAMENTO,7,FALSE)</f>
        <v>M</v>
      </c>
      <c r="E12" s="20"/>
      <c r="F12" s="26">
        <v>20</v>
      </c>
      <c r="G12" s="20"/>
      <c r="H12" s="17"/>
      <c r="I12" s="20"/>
    </row>
    <row r="13" spans="1:9">
      <c r="A13" s="17" t="s">
        <v>27</v>
      </c>
      <c r="B13" s="17" t="s">
        <v>28</v>
      </c>
      <c r="C13" s="18" t="str">
        <f>VLOOKUP(A13,ORCAMENTO,4,FALSE)</f>
        <v>ESCAV. MANUAL EM TERRA - VALA P/ TUBULAÇÃO DE 300MM ATÉ 400MM</v>
      </c>
      <c r="D13" s="19" t="str">
        <f>VLOOKUP(A13,ORCAMENTO,7,FALSE)</f>
        <v>M</v>
      </c>
      <c r="E13" s="20"/>
      <c r="F13" s="26">
        <v>20</v>
      </c>
      <c r="G13" s="20"/>
      <c r="H13" s="17"/>
      <c r="I13" s="20"/>
    </row>
    <row r="14" spans="1:9">
      <c r="A14" s="11"/>
      <c r="B14" s="12" t="s">
        <v>29</v>
      </c>
      <c r="C14" s="13" t="s">
        <v>30</v>
      </c>
      <c r="D14" s="12"/>
      <c r="E14" s="14"/>
      <c r="F14" s="14"/>
      <c r="G14" s="16"/>
      <c r="H14" s="14"/>
      <c r="I14" s="16"/>
    </row>
    <row r="15" spans="1:9" ht="23.25">
      <c r="A15" s="17" t="s">
        <v>31</v>
      </c>
      <c r="B15" s="17" t="s">
        <v>32</v>
      </c>
      <c r="C15" s="18" t="str">
        <f>VLOOKUP(A15,ORCAMENTO,4,FALSE)</f>
        <v>ESCAV. MECÂNICA EM TERRA - VALA P/INSTALAÇÃO DE RAMAL - COM MINI ESCAVADEIRA</v>
      </c>
      <c r="D15" s="19" t="str">
        <f>VLOOKUP(A15,ORCAMENTO,7,FALSE)</f>
        <v>M</v>
      </c>
      <c r="E15" s="20"/>
      <c r="F15" s="26">
        <v>290</v>
      </c>
      <c r="G15" s="20"/>
      <c r="H15" s="17"/>
      <c r="I15" s="20"/>
    </row>
    <row r="16" spans="1:9" ht="23.25">
      <c r="A16" s="17" t="s">
        <v>33</v>
      </c>
      <c r="B16" s="17" t="s">
        <v>34</v>
      </c>
      <c r="C16" s="18" t="str">
        <f>VLOOKUP(A16,ORCAMENTO,4,FALSE)</f>
        <v>ESCAV. MECÂNICA EM TERRA - VALA P/ TUBULAÇÃO DE  60MM ATÉ 110MM - COM MINI ESCAVADEIRA</v>
      </c>
      <c r="D16" s="19" t="str">
        <f>VLOOKUP(A16,ORCAMENTO,7,FALSE)</f>
        <v>M</v>
      </c>
      <c r="E16" s="20"/>
      <c r="F16" s="26">
        <v>20000</v>
      </c>
      <c r="G16" s="20"/>
      <c r="H16" s="17"/>
      <c r="I16" s="20"/>
    </row>
    <row r="17" spans="1:9" ht="23.25">
      <c r="A17" s="17" t="s">
        <v>35</v>
      </c>
      <c r="B17" s="17" t="s">
        <v>36</v>
      </c>
      <c r="C17" s="18" t="str">
        <f>VLOOKUP(A17,ORCAMENTO,4,FALSE)</f>
        <v>ESCAV. MECÂNICA EM TERRA - VALA P/ TUBULAÇÃO DE  150MM ATÉ 280MM - COM MINI ESCAVADEIRA</v>
      </c>
      <c r="D17" s="19" t="str">
        <f>VLOOKUP(A17,ORCAMENTO,7,FALSE)</f>
        <v>M</v>
      </c>
      <c r="E17" s="20"/>
      <c r="F17" s="26">
        <v>460</v>
      </c>
      <c r="G17" s="20"/>
      <c r="H17" s="17"/>
      <c r="I17" s="20"/>
    </row>
    <row r="18" spans="1:9" ht="23.25">
      <c r="A18" s="17" t="s">
        <v>37</v>
      </c>
      <c r="B18" s="17" t="s">
        <v>38</v>
      </c>
      <c r="C18" s="18" t="str">
        <f>VLOOKUP(A18,ORCAMENTO,4,FALSE)</f>
        <v>ESCAV. MECÂNICA EM TERRA - VALA P/ TUBULAÇÃO DE  300MM ATÉ 400MM - COM MINI ESCAVADEIRA</v>
      </c>
      <c r="D18" s="19" t="str">
        <f>VLOOKUP(A18,ORCAMENTO,7,FALSE)</f>
        <v>M</v>
      </c>
      <c r="E18" s="20"/>
      <c r="F18" s="26">
        <v>58</v>
      </c>
      <c r="G18" s="20"/>
      <c r="H18" s="17"/>
      <c r="I18" s="20"/>
    </row>
    <row r="19" spans="1:9">
      <c r="A19" s="11"/>
      <c r="B19" s="12" t="s">
        <v>39</v>
      </c>
      <c r="C19" s="13" t="s">
        <v>40</v>
      </c>
      <c r="D19" s="12"/>
      <c r="E19" s="14"/>
      <c r="F19" s="14"/>
      <c r="G19" s="16"/>
      <c r="H19" s="14"/>
      <c r="I19" s="16"/>
    </row>
    <row r="20" spans="1:9" ht="23.25">
      <c r="A20" s="17" t="s">
        <v>41</v>
      </c>
      <c r="B20" s="17" t="s">
        <v>42</v>
      </c>
      <c r="C20" s="18" t="str">
        <f>VLOOKUP(A20,ORCAMENTO,4,FALSE)</f>
        <v>ESCAV. MECÂNICA EM TERRA - VALA P/INSTALAÇÃO DE RAMAL - COM RETROESCAVADEIRA</v>
      </c>
      <c r="D20" s="19" t="str">
        <f>VLOOKUP(A20,ORCAMENTO,7,FALSE)</f>
        <v>M</v>
      </c>
      <c r="E20" s="20"/>
      <c r="F20" s="26">
        <v>97</v>
      </c>
      <c r="G20" s="20"/>
      <c r="H20" s="17"/>
      <c r="I20" s="20"/>
    </row>
    <row r="21" spans="1:9" ht="23.25">
      <c r="A21" s="17" t="s">
        <v>43</v>
      </c>
      <c r="B21" s="17" t="s">
        <v>44</v>
      </c>
      <c r="C21" s="18" t="str">
        <f>VLOOKUP(A21,ORCAMENTO,4,FALSE)</f>
        <v>ESCAV. MECÂNICA EM TERRA - VALA P/ TUBULAÇÃO DE  60MM ATÉ 110MM - COM RETROESCAVADEIRA</v>
      </c>
      <c r="D21" s="19" t="str">
        <f>VLOOKUP(A21,ORCAMENTO,7,FALSE)</f>
        <v>M</v>
      </c>
      <c r="E21" s="20"/>
      <c r="F21" s="26">
        <v>1570</v>
      </c>
      <c r="G21" s="20"/>
      <c r="H21" s="17"/>
      <c r="I21" s="20"/>
    </row>
    <row r="22" spans="1:9" ht="23.25">
      <c r="A22" s="17" t="s">
        <v>45</v>
      </c>
      <c r="B22" s="17" t="s">
        <v>46</v>
      </c>
      <c r="C22" s="18" t="str">
        <f>VLOOKUP(A22,ORCAMENTO,4,FALSE)</f>
        <v>ESCAV. MECÂNICA EM TERRA - VALA P/ TUBULAÇÃO DE  150MM ATÉ 280MM - COM RETROESCAVADEIRA</v>
      </c>
      <c r="D22" s="19" t="str">
        <f>VLOOKUP(A22,ORCAMENTO,7,FALSE)</f>
        <v>M</v>
      </c>
      <c r="E22" s="20"/>
      <c r="F22" s="26">
        <v>915</v>
      </c>
      <c r="G22" s="20"/>
      <c r="H22" s="17"/>
      <c r="I22" s="20"/>
    </row>
    <row r="23" spans="1:9" ht="23.25">
      <c r="A23" s="17" t="s">
        <v>47</v>
      </c>
      <c r="B23" s="17" t="s">
        <v>48</v>
      </c>
      <c r="C23" s="18" t="str">
        <f>VLOOKUP(A23,ORCAMENTO,4,FALSE)</f>
        <v>ESCAV. MECÂNICA EM TERRA - VALA P/ TUBULAÇÃO DE  300MM ATÉ 400MM - COM RETROESCAVADEIRA</v>
      </c>
      <c r="D23" s="19" t="str">
        <f>VLOOKUP(A23,ORCAMENTO,7,FALSE)</f>
        <v>M</v>
      </c>
      <c r="E23" s="20"/>
      <c r="F23" s="26">
        <v>1530</v>
      </c>
      <c r="G23" s="20"/>
      <c r="H23" s="17"/>
      <c r="I23" s="20"/>
    </row>
    <row r="24" spans="1:9">
      <c r="A24" s="11"/>
      <c r="B24" s="12" t="s">
        <v>49</v>
      </c>
      <c r="C24" s="13" t="s">
        <v>50</v>
      </c>
      <c r="D24" s="12"/>
      <c r="E24" s="14"/>
      <c r="F24" s="14"/>
      <c r="G24" s="16"/>
      <c r="H24" s="14"/>
      <c r="I24" s="16"/>
    </row>
    <row r="25" spans="1:9">
      <c r="A25" s="17" t="s">
        <v>51</v>
      </c>
      <c r="B25" s="17" t="s">
        <v>52</v>
      </c>
      <c r="C25" s="18" t="str">
        <f>VLOOKUP(A25,ORCAMENTO2,4,FALSE)</f>
        <v>REMOÇÃO DE MATERIAL DE ENTULHO E ESCAVADO</v>
      </c>
      <c r="D25" s="19" t="str">
        <f>VLOOKUP(A25,ORCAMENTO2,7,FALSE)</f>
        <v>M3</v>
      </c>
      <c r="E25" s="20"/>
      <c r="F25" s="26">
        <v>4925</v>
      </c>
      <c r="G25" s="20"/>
      <c r="H25" s="17"/>
      <c r="I25" s="20"/>
    </row>
    <row r="26" spans="1:9">
      <c r="A26" s="11"/>
      <c r="B26" s="12" t="s">
        <v>53</v>
      </c>
      <c r="C26" s="13" t="s">
        <v>54</v>
      </c>
      <c r="D26" s="12"/>
      <c r="E26" s="14"/>
      <c r="F26" s="14"/>
      <c r="G26" s="16"/>
      <c r="H26" s="14"/>
      <c r="I26" s="16"/>
    </row>
    <row r="27" spans="1:9" ht="23.25">
      <c r="A27" s="17" t="s">
        <v>55</v>
      </c>
      <c r="B27" s="17" t="s">
        <v>56</v>
      </c>
      <c r="C27" s="18" t="str">
        <f>VLOOKUP(A27,ORCAMENTO2,4,FALSE)</f>
        <v>REATERRO COMPACTADO COM MATERIAL REAPROVEITADO - VALA P/ INSTALAÇÃO DE RAMAL</v>
      </c>
      <c r="D27" s="19" t="str">
        <f>VLOOKUP(A27,ORCAMENTO2,7,FALSE)</f>
        <v>M</v>
      </c>
      <c r="E27" s="20"/>
      <c r="F27" s="26">
        <v>157</v>
      </c>
      <c r="G27" s="20"/>
      <c r="H27" s="17"/>
      <c r="I27" s="20"/>
    </row>
    <row r="28" spans="1:9" ht="23.25">
      <c r="A28" s="17" t="s">
        <v>57</v>
      </c>
      <c r="B28" s="17" t="s">
        <v>58</v>
      </c>
      <c r="C28" s="18" t="str">
        <f>VLOOKUP(A28,ORCAMENTO2,4,FALSE)</f>
        <v>REATERRO COMPACTADO COM MATERIAL REAPROVEITADO - VALA P/ TUBULAÇÃO DE 60MM ATÉ 110MM</v>
      </c>
      <c r="D28" s="19" t="str">
        <f>VLOOKUP(A28,ORCAMENTO2,7,FALSE)</f>
        <v>M</v>
      </c>
      <c r="E28" s="20"/>
      <c r="F28" s="26">
        <v>7030</v>
      </c>
      <c r="G28" s="20"/>
      <c r="H28" s="17"/>
      <c r="I28" s="20"/>
    </row>
    <row r="29" spans="1:9" ht="23.25">
      <c r="A29" s="17" t="s">
        <v>59</v>
      </c>
      <c r="B29" s="17" t="s">
        <v>60</v>
      </c>
      <c r="C29" s="18" t="str">
        <f>VLOOKUP(A29,ORCAMENTO2,4,FALSE)</f>
        <v>REATERRO COMPACTADO COM MATERIAL REAPROVEITADO - VALA P/ TUBULAÇÃO DE 150MM ATÉ 280MM</v>
      </c>
      <c r="D29" s="19" t="str">
        <f>VLOOKUP(A29,ORCAMENTO2,7,FALSE)</f>
        <v>M</v>
      </c>
      <c r="E29" s="20"/>
      <c r="F29" s="26">
        <v>391</v>
      </c>
      <c r="G29" s="20"/>
      <c r="H29" s="17"/>
      <c r="I29" s="20"/>
    </row>
    <row r="30" spans="1:9" ht="23.25">
      <c r="A30" s="17" t="s">
        <v>61</v>
      </c>
      <c r="B30" s="17" t="s">
        <v>62</v>
      </c>
      <c r="C30" s="18" t="str">
        <f>VLOOKUP(A30,ORCAMENTO2,4,FALSE)</f>
        <v>REATERRO COMPACTADO COM MATERIAL REAPROVEITADO - VALA P/ TUBULAÇÃO DE 300MM ATÉ 400MM</v>
      </c>
      <c r="D30" s="19" t="str">
        <f>VLOOKUP(A30,ORCAMENTO2,7,FALSE)</f>
        <v>M</v>
      </c>
      <c r="E30" s="20"/>
      <c r="F30" s="26">
        <v>234</v>
      </c>
      <c r="G30" s="20"/>
      <c r="H30" s="17"/>
      <c r="I30" s="20"/>
    </row>
    <row r="31" spans="1:9">
      <c r="A31" s="11"/>
      <c r="B31" s="12" t="s">
        <v>63</v>
      </c>
      <c r="C31" s="13" t="s">
        <v>64</v>
      </c>
      <c r="D31" s="12"/>
      <c r="E31" s="14"/>
      <c r="F31" s="14"/>
      <c r="G31" s="16"/>
      <c r="H31" s="14"/>
      <c r="I31" s="16"/>
    </row>
    <row r="32" spans="1:9" ht="23.25">
      <c r="A32" s="17" t="s">
        <v>65</v>
      </c>
      <c r="B32" s="17" t="s">
        <v>66</v>
      </c>
      <c r="C32" s="18" t="str">
        <f>VLOOKUP(A32,ORCAMENTO2,4,FALSE)</f>
        <v>REATERRO COMPACTADO COM MATERIAL DE EMPRÉSTIMO (AREIA/PÓ DE PEDRA) - VALA P/ INSTALAÇÃO DE RAMAL</v>
      </c>
      <c r="D32" s="19" t="str">
        <f>VLOOKUP(A32,ORCAMENTO2,7,FALSE)</f>
        <v>M</v>
      </c>
      <c r="E32" s="20"/>
      <c r="F32" s="26">
        <v>810</v>
      </c>
      <c r="G32" s="20"/>
      <c r="H32" s="17"/>
      <c r="I32" s="20"/>
    </row>
    <row r="33" spans="1:9" ht="23.25">
      <c r="A33" s="17" t="s">
        <v>67</v>
      </c>
      <c r="B33" s="17" t="s">
        <v>68</v>
      </c>
      <c r="C33" s="18" t="str">
        <f>VLOOKUP(A33,ORCAMENTO2,4,FALSE)</f>
        <v>REATERRO COMPACTADO COM MATERIAL DE EMPRÉSTIMO (AREIA/PÓ DE PEDRA) - VALA P/ TUBULAÇÃO 60MM ATÉ 110MM</v>
      </c>
      <c r="D33" s="19" t="str">
        <f>VLOOKUP(A33,ORCAMENTO2,7,FALSE)</f>
        <v>M</v>
      </c>
      <c r="E33" s="20"/>
      <c r="F33" s="26">
        <v>15040</v>
      </c>
      <c r="G33" s="20"/>
      <c r="H33" s="17"/>
      <c r="I33" s="20"/>
    </row>
    <row r="34" spans="1:9" ht="23.25">
      <c r="A34" s="17" t="s">
        <v>69</v>
      </c>
      <c r="B34" s="17" t="s">
        <v>70</v>
      </c>
      <c r="C34" s="18" t="str">
        <f>VLOOKUP(A34,ORCAMENTO2,4,FALSE)</f>
        <v>REATERRO COMPACTADO COM MATERIAL DE EMPRÉSTIMO (AREIA/PÓ DE PEDRA) - VALA P/ TUBULAÇÃO 150MM ATÉ 280MM</v>
      </c>
      <c r="D34" s="19" t="str">
        <f>VLOOKUP(A34,ORCAMENTO2,7,FALSE)</f>
        <v>M</v>
      </c>
      <c r="E34" s="20"/>
      <c r="F34" s="26">
        <v>1004</v>
      </c>
      <c r="G34" s="20"/>
      <c r="H34" s="17"/>
      <c r="I34" s="20"/>
    </row>
    <row r="35" spans="1:9" ht="23.25">
      <c r="A35" s="17" t="s">
        <v>71</v>
      </c>
      <c r="B35" s="17" t="s">
        <v>72</v>
      </c>
      <c r="C35" s="18" t="str">
        <f>VLOOKUP(A35,ORCAMENTO2,4,FALSE)</f>
        <v>REATERRO COMPACTADO COM MATERIAL DE EMPRÉSTIMO (AREIA/PÓ DE PEDRA) - VALA P/ TUBULAÇÃO 300MM ATÉ 400MM</v>
      </c>
      <c r="D35" s="19" t="str">
        <f>VLOOKUP(A35,ORCAMENTO2,7,FALSE)</f>
        <v>M</v>
      </c>
      <c r="E35" s="20"/>
      <c r="F35" s="26">
        <v>1374</v>
      </c>
      <c r="G35" s="20"/>
      <c r="H35" s="17"/>
      <c r="I35" s="20"/>
    </row>
    <row r="36" spans="1:9">
      <c r="A36" s="11"/>
      <c r="B36" s="12" t="s">
        <v>73</v>
      </c>
      <c r="C36" s="13" t="s">
        <v>74</v>
      </c>
      <c r="D36" s="12"/>
      <c r="E36" s="14"/>
      <c r="F36" s="14"/>
      <c r="G36" s="16"/>
      <c r="H36" s="14"/>
      <c r="I36" s="16"/>
    </row>
    <row r="37" spans="1:9">
      <c r="A37" s="17" t="s">
        <v>75</v>
      </c>
      <c r="B37" s="17" t="s">
        <v>76</v>
      </c>
      <c r="C37" s="18" t="str">
        <f>VLOOKUP(A37,ORCAMENTO2,4,FALSE)</f>
        <v>ESCORAMENTO DE VALA DESCONTINUO</v>
      </c>
      <c r="D37" s="19" t="str">
        <f>VLOOKUP(A37,ORCAMENTO2,7,FALSE)</f>
        <v>M2</v>
      </c>
      <c r="E37" s="20"/>
      <c r="F37" s="26">
        <v>100</v>
      </c>
      <c r="G37" s="20"/>
      <c r="H37" s="17"/>
      <c r="I37" s="20"/>
    </row>
    <row r="38" spans="1:9">
      <c r="A38" s="17" t="s">
        <v>77</v>
      </c>
      <c r="B38" s="17" t="s">
        <v>78</v>
      </c>
      <c r="C38" s="18" t="str">
        <f>VLOOKUP(A38,ORCAMENTO2,4,FALSE)</f>
        <v>ESCORAMENTO DE VALA CONTINUO</v>
      </c>
      <c r="D38" s="19" t="str">
        <f>VLOOKUP(A38,ORCAMENTO2,7,FALSE)</f>
        <v>M2</v>
      </c>
      <c r="E38" s="20"/>
      <c r="F38" s="26">
        <v>180</v>
      </c>
      <c r="G38" s="20"/>
      <c r="H38" s="17"/>
      <c r="I38" s="20"/>
    </row>
    <row r="39" spans="1:9">
      <c r="A39" s="17" t="s">
        <v>79</v>
      </c>
      <c r="B39" s="17" t="s">
        <v>80</v>
      </c>
      <c r="C39" s="18" t="str">
        <f>VLOOKUP(A39,ORCAMENTO2,4,FALSE)</f>
        <v>ESCORAMENTO DE VALA COM PRANCHÕES METÁLICOS</v>
      </c>
      <c r="D39" s="19" t="str">
        <f>VLOOKUP(A39,ORCAMENTO2,7,FALSE)</f>
        <v>M2</v>
      </c>
      <c r="E39" s="20"/>
      <c r="F39" s="26">
        <v>100</v>
      </c>
      <c r="G39" s="20"/>
      <c r="H39" s="17"/>
      <c r="I39" s="20"/>
    </row>
    <row r="40" spans="1:9">
      <c r="A40" s="11"/>
      <c r="B40" s="12" t="s">
        <v>81</v>
      </c>
      <c r="C40" s="13" t="s">
        <v>82</v>
      </c>
      <c r="D40" s="12"/>
      <c r="E40" s="14"/>
      <c r="F40" s="14"/>
      <c r="G40" s="16"/>
      <c r="H40" s="14"/>
      <c r="I40" s="16"/>
    </row>
    <row r="41" spans="1:9">
      <c r="A41" s="17" t="s">
        <v>83</v>
      </c>
      <c r="B41" s="17" t="s">
        <v>84</v>
      </c>
      <c r="C41" s="18" t="str">
        <f t="shared" ref="C41:C48" si="0">VLOOKUP(A41,ORCAMENTO2,4,FALSE)</f>
        <v>ASSENTAMENTO DE REDES DE PVC/DEFºFº DN 50MM</v>
      </c>
      <c r="D41" s="19" t="str">
        <f t="shared" ref="D41:D48" si="1">VLOOKUP(A41,ORCAMENTO2,7,FALSE)</f>
        <v>M</v>
      </c>
      <c r="E41" s="20"/>
      <c r="F41" s="26">
        <v>50</v>
      </c>
      <c r="G41" s="20"/>
      <c r="H41" s="17"/>
      <c r="I41" s="20"/>
    </row>
    <row r="42" spans="1:9">
      <c r="A42" s="17" t="s">
        <v>85</v>
      </c>
      <c r="B42" s="17" t="s">
        <v>86</v>
      </c>
      <c r="C42" s="18" t="str">
        <f t="shared" si="0"/>
        <v>ASSENTAMENTO DE REDES DE PVC/DEFºFº DN 75MM</v>
      </c>
      <c r="D42" s="19" t="str">
        <f t="shared" si="1"/>
        <v>M</v>
      </c>
      <c r="E42" s="20"/>
      <c r="F42" s="26">
        <v>240</v>
      </c>
      <c r="G42" s="20"/>
      <c r="H42" s="17"/>
      <c r="I42" s="20"/>
    </row>
    <row r="43" spans="1:9">
      <c r="A43" s="17" t="s">
        <v>87</v>
      </c>
      <c r="B43" s="17" t="s">
        <v>88</v>
      </c>
      <c r="C43" s="18" t="str">
        <f t="shared" si="0"/>
        <v>ASSENTAMENTO DE REDES DE PVC/DEFºFº DN 100MM</v>
      </c>
      <c r="D43" s="19" t="str">
        <f t="shared" si="1"/>
        <v>M</v>
      </c>
      <c r="E43" s="20"/>
      <c r="F43" s="26">
        <v>30</v>
      </c>
      <c r="G43" s="20"/>
      <c r="H43" s="17"/>
      <c r="I43" s="20"/>
    </row>
    <row r="44" spans="1:9">
      <c r="A44" s="17" t="s">
        <v>89</v>
      </c>
      <c r="B44" s="17" t="s">
        <v>90</v>
      </c>
      <c r="C44" s="18" t="str">
        <f t="shared" si="0"/>
        <v>ASSENTAMENTO DE REDES DE DEFºFº DN 150MM</v>
      </c>
      <c r="D44" s="19" t="str">
        <f t="shared" si="1"/>
        <v>M</v>
      </c>
      <c r="E44" s="20"/>
      <c r="F44" s="26">
        <v>30</v>
      </c>
      <c r="G44" s="20"/>
      <c r="H44" s="17"/>
      <c r="I44" s="20"/>
    </row>
    <row r="45" spans="1:9">
      <c r="A45" s="17" t="s">
        <v>91</v>
      </c>
      <c r="B45" s="17" t="s">
        <v>92</v>
      </c>
      <c r="C45" s="18" t="str">
        <f t="shared" si="0"/>
        <v>ASSENTAMENTO DE REDES DE DEFºFº DN 200MM</v>
      </c>
      <c r="D45" s="19" t="str">
        <f t="shared" si="1"/>
        <v>M</v>
      </c>
      <c r="E45" s="20"/>
      <c r="F45" s="26">
        <v>30</v>
      </c>
      <c r="G45" s="20"/>
      <c r="H45" s="17"/>
      <c r="I45" s="20"/>
    </row>
    <row r="46" spans="1:9">
      <c r="A46" s="17" t="s">
        <v>93</v>
      </c>
      <c r="B46" s="17" t="s">
        <v>94</v>
      </c>
      <c r="C46" s="18" t="str">
        <f t="shared" si="0"/>
        <v>ASSENTAMENTO DE REDES DE DEFºFº DN 250MM</v>
      </c>
      <c r="D46" s="19" t="str">
        <f t="shared" si="1"/>
        <v>M</v>
      </c>
      <c r="E46" s="20"/>
      <c r="F46" s="26">
        <v>30</v>
      </c>
      <c r="G46" s="20"/>
      <c r="H46" s="17"/>
      <c r="I46" s="20"/>
    </row>
    <row r="47" spans="1:9">
      <c r="A47" s="17" t="s">
        <v>95</v>
      </c>
      <c r="B47" s="17" t="s">
        <v>96</v>
      </c>
      <c r="C47" s="18" t="str">
        <f t="shared" si="0"/>
        <v>ASSENTAMENTO DE REDES DE DEFºFº DN 300MM</v>
      </c>
      <c r="D47" s="19" t="str">
        <f t="shared" si="1"/>
        <v>M</v>
      </c>
      <c r="E47" s="20"/>
      <c r="F47" s="26">
        <v>30</v>
      </c>
      <c r="G47" s="20"/>
      <c r="H47" s="17"/>
      <c r="I47" s="20"/>
    </row>
    <row r="48" spans="1:9">
      <c r="A48" s="17" t="s">
        <v>97</v>
      </c>
      <c r="B48" s="17" t="s">
        <v>98</v>
      </c>
      <c r="C48" s="18" t="str">
        <f t="shared" si="0"/>
        <v>ASSENTAMENTO DE REDES DE DEFºFº DN 350MM</v>
      </c>
      <c r="D48" s="19" t="str">
        <f t="shared" si="1"/>
        <v>M</v>
      </c>
      <c r="E48" s="20"/>
      <c r="F48" s="26">
        <v>30</v>
      </c>
      <c r="G48" s="20"/>
      <c r="H48" s="17"/>
      <c r="I48" s="20"/>
    </row>
    <row r="49" spans="1:9">
      <c r="A49" s="11"/>
      <c r="B49" s="12" t="s">
        <v>99</v>
      </c>
      <c r="C49" s="13" t="s">
        <v>100</v>
      </c>
      <c r="D49" s="12"/>
      <c r="E49" s="14"/>
      <c r="F49" s="14"/>
      <c r="G49" s="16"/>
      <c r="H49" s="14"/>
      <c r="I49" s="16"/>
    </row>
    <row r="50" spans="1:9">
      <c r="A50" s="17" t="s">
        <v>101</v>
      </c>
      <c r="B50" s="17" t="s">
        <v>102</v>
      </c>
      <c r="C50" s="18" t="str">
        <f t="shared" ref="C50:C57" si="2">VLOOKUP(A50,ORCAMENTO2,4,FALSE)</f>
        <v>ASSENTAMENTO DE REDES DE PEAD DE 63MM</v>
      </c>
      <c r="D50" s="19" t="str">
        <f t="shared" ref="D50:D57" si="3">VLOOKUP(A50,ORCAMENTO2,7,FALSE)</f>
        <v>M</v>
      </c>
      <c r="E50" s="20"/>
      <c r="F50" s="26">
        <v>15000</v>
      </c>
      <c r="G50" s="20"/>
      <c r="H50" s="17"/>
      <c r="I50" s="20"/>
    </row>
    <row r="51" spans="1:9">
      <c r="A51" s="17" t="s">
        <v>103</v>
      </c>
      <c r="B51" s="17" t="s">
        <v>104</v>
      </c>
      <c r="C51" s="18" t="str">
        <f t="shared" si="2"/>
        <v>ASSENTAMENTO DE REDES DE PEAD DE 90MM</v>
      </c>
      <c r="D51" s="19" t="str">
        <f t="shared" si="3"/>
        <v>M</v>
      </c>
      <c r="E51" s="20"/>
      <c r="F51" s="26">
        <v>3200</v>
      </c>
      <c r="G51" s="20"/>
      <c r="H51" s="17"/>
      <c r="I51" s="20"/>
    </row>
    <row r="52" spans="1:9">
      <c r="A52" s="17" t="s">
        <v>105</v>
      </c>
      <c r="B52" s="17" t="s">
        <v>106</v>
      </c>
      <c r="C52" s="18" t="str">
        <f t="shared" si="2"/>
        <v>ASSENTAMENTO DE REDES DE PEAD DE 110MM</v>
      </c>
      <c r="D52" s="19" t="str">
        <f t="shared" si="3"/>
        <v>M</v>
      </c>
      <c r="E52" s="20"/>
      <c r="F52" s="26">
        <v>1200</v>
      </c>
      <c r="G52" s="20"/>
      <c r="H52" s="17"/>
      <c r="I52" s="20"/>
    </row>
    <row r="53" spans="1:9">
      <c r="A53" s="17" t="s">
        <v>107</v>
      </c>
      <c r="B53" s="17" t="s">
        <v>108</v>
      </c>
      <c r="C53" s="18" t="str">
        <f t="shared" si="2"/>
        <v>ASSENTAMENTO DE REDES DE PEAD DE 160MM</v>
      </c>
      <c r="D53" s="19" t="str">
        <f t="shared" si="3"/>
        <v>M</v>
      </c>
      <c r="E53" s="20"/>
      <c r="F53" s="26">
        <v>370</v>
      </c>
      <c r="G53" s="20"/>
      <c r="H53" s="17"/>
      <c r="I53" s="20"/>
    </row>
    <row r="54" spans="1:9">
      <c r="A54" s="17" t="s">
        <v>109</v>
      </c>
      <c r="B54" s="17" t="s">
        <v>110</v>
      </c>
      <c r="C54" s="18" t="str">
        <f t="shared" si="2"/>
        <v>ASSENTAMENTO DE REDES DE PEAD DE 225MM</v>
      </c>
      <c r="D54" s="19" t="str">
        <f t="shared" si="3"/>
        <v>M</v>
      </c>
      <c r="E54" s="20"/>
      <c r="F54" s="26">
        <v>760</v>
      </c>
      <c r="G54" s="20"/>
      <c r="H54" s="17"/>
      <c r="I54" s="20"/>
    </row>
    <row r="55" spans="1:9">
      <c r="A55" s="17" t="s">
        <v>111</v>
      </c>
      <c r="B55" s="17" t="s">
        <v>112</v>
      </c>
      <c r="C55" s="18" t="str">
        <f t="shared" si="2"/>
        <v>ASSENTAMENTO DE REDES DE PEAD DE 280MM</v>
      </c>
      <c r="D55" s="19" t="str">
        <f t="shared" si="3"/>
        <v>M</v>
      </c>
      <c r="E55" s="20"/>
      <c r="F55" s="26">
        <v>320</v>
      </c>
      <c r="G55" s="20"/>
      <c r="H55" s="17"/>
      <c r="I55" s="20"/>
    </row>
    <row r="56" spans="1:9">
      <c r="A56" s="17" t="s">
        <v>113</v>
      </c>
      <c r="B56" s="17" t="s">
        <v>114</v>
      </c>
      <c r="C56" s="18" t="str">
        <f t="shared" si="2"/>
        <v>ASSENTAMENTO DE REDES DE PEAD DE 355MM</v>
      </c>
      <c r="D56" s="19" t="str">
        <f t="shared" si="3"/>
        <v>M</v>
      </c>
      <c r="E56" s="20"/>
      <c r="F56" s="26">
        <v>815</v>
      </c>
      <c r="G56" s="20"/>
      <c r="H56" s="17"/>
      <c r="I56" s="20"/>
    </row>
    <row r="57" spans="1:9">
      <c r="A57" s="17" t="s">
        <v>115</v>
      </c>
      <c r="B57" s="17" t="s">
        <v>116</v>
      </c>
      <c r="C57" s="18" t="str">
        <f t="shared" si="2"/>
        <v>ASSENTAMENTO DE REDES DE PEAD DE 400MM</v>
      </c>
      <c r="D57" s="19" t="str">
        <f t="shared" si="3"/>
        <v>M</v>
      </c>
      <c r="E57" s="20"/>
      <c r="F57" s="26">
        <v>50</v>
      </c>
      <c r="G57" s="20"/>
      <c r="H57" s="17"/>
      <c r="I57" s="20"/>
    </row>
    <row r="58" spans="1:9">
      <c r="A58" s="11"/>
      <c r="B58" s="12" t="s">
        <v>117</v>
      </c>
      <c r="C58" s="13" t="s">
        <v>118</v>
      </c>
      <c r="D58" s="12"/>
      <c r="E58" s="14"/>
      <c r="F58" s="14"/>
      <c r="G58" s="16"/>
      <c r="H58" s="14"/>
      <c r="I58" s="16"/>
    </row>
    <row r="59" spans="1:9">
      <c r="A59" s="17" t="s">
        <v>119</v>
      </c>
      <c r="B59" s="17" t="s">
        <v>120</v>
      </c>
      <c r="C59" s="18" t="str">
        <f t="shared" ref="C59:C67" si="4">VLOOKUP(A59,COTACAO,2,FALSE)</f>
        <v>MND - LANÇAMENTO PEAD 63MM</v>
      </c>
      <c r="D59" s="19" t="str">
        <f t="shared" ref="D59:D67" si="5">VLOOKUP(A59,COTACAO,3,FALSE)</f>
        <v>M</v>
      </c>
      <c r="E59" s="20"/>
      <c r="F59" s="26">
        <v>2000</v>
      </c>
      <c r="G59" s="20"/>
      <c r="H59" s="17"/>
      <c r="I59" s="20"/>
    </row>
    <row r="60" spans="1:9">
      <c r="A60" s="17" t="s">
        <v>121</v>
      </c>
      <c r="B60" s="17" t="s">
        <v>122</v>
      </c>
      <c r="C60" s="18" t="str">
        <f t="shared" si="4"/>
        <v>MND - LANÇAMENTO PEAD 90MM</v>
      </c>
      <c r="D60" s="19" t="str">
        <f t="shared" si="5"/>
        <v>M</v>
      </c>
      <c r="E60" s="20"/>
      <c r="F60" s="26">
        <v>300</v>
      </c>
      <c r="G60" s="20"/>
      <c r="H60" s="17"/>
      <c r="I60" s="20"/>
    </row>
    <row r="61" spans="1:9">
      <c r="A61" s="17" t="s">
        <v>123</v>
      </c>
      <c r="B61" s="17" t="s">
        <v>124</v>
      </c>
      <c r="C61" s="18" t="str">
        <f t="shared" si="4"/>
        <v>MND - LANÇAMENTO PEAD 110MM</v>
      </c>
      <c r="D61" s="19" t="str">
        <f t="shared" si="5"/>
        <v>M</v>
      </c>
      <c r="E61" s="20"/>
      <c r="F61" s="26">
        <v>200</v>
      </c>
      <c r="G61" s="20"/>
      <c r="H61" s="17"/>
      <c r="I61" s="20"/>
    </row>
    <row r="62" spans="1:9">
      <c r="A62" s="17" t="s">
        <v>125</v>
      </c>
      <c r="B62" s="17" t="s">
        <v>126</v>
      </c>
      <c r="C62" s="18" t="str">
        <f t="shared" si="4"/>
        <v>MND - LANÇAMENTO PEAD 160MM</v>
      </c>
      <c r="D62" s="19" t="str">
        <f t="shared" si="5"/>
        <v>M</v>
      </c>
      <c r="E62" s="20"/>
      <c r="F62" s="26">
        <v>200</v>
      </c>
      <c r="G62" s="20"/>
      <c r="H62" s="17"/>
      <c r="I62" s="20"/>
    </row>
    <row r="63" spans="1:9">
      <c r="A63" s="17" t="s">
        <v>127</v>
      </c>
      <c r="B63" s="17" t="s">
        <v>128</v>
      </c>
      <c r="C63" s="18" t="str">
        <f t="shared" si="4"/>
        <v>MND - LANÇAMENTO PEAD 225MM</v>
      </c>
      <c r="D63" s="19" t="str">
        <f t="shared" si="5"/>
        <v>M</v>
      </c>
      <c r="E63" s="20"/>
      <c r="F63" s="26">
        <v>200</v>
      </c>
      <c r="G63" s="20"/>
      <c r="H63" s="17"/>
      <c r="I63" s="20"/>
    </row>
    <row r="64" spans="1:9">
      <c r="A64" s="17" t="s">
        <v>129</v>
      </c>
      <c r="B64" s="17" t="s">
        <v>130</v>
      </c>
      <c r="C64" s="18" t="str">
        <f t="shared" si="4"/>
        <v>MND - LANÇAMENTO PEAD 280MM</v>
      </c>
      <c r="D64" s="19" t="str">
        <f t="shared" si="5"/>
        <v>M</v>
      </c>
      <c r="E64" s="20"/>
      <c r="F64" s="26">
        <v>200</v>
      </c>
      <c r="G64" s="20"/>
      <c r="H64" s="17"/>
      <c r="I64" s="20"/>
    </row>
    <row r="65" spans="1:9">
      <c r="A65" s="17" t="s">
        <v>131</v>
      </c>
      <c r="B65" s="17" t="s">
        <v>132</v>
      </c>
      <c r="C65" s="18" t="str">
        <f t="shared" si="4"/>
        <v>MND - LANÇAMENTO PEAD 315MM</v>
      </c>
      <c r="D65" s="19" t="str">
        <f t="shared" si="5"/>
        <v>M</v>
      </c>
      <c r="E65" s="20"/>
      <c r="F65" s="26">
        <v>30</v>
      </c>
      <c r="G65" s="20"/>
      <c r="H65" s="17"/>
      <c r="I65" s="20"/>
    </row>
    <row r="66" spans="1:9">
      <c r="A66" s="17" t="s">
        <v>133</v>
      </c>
      <c r="B66" s="17" t="s">
        <v>134</v>
      </c>
      <c r="C66" s="18" t="str">
        <f t="shared" si="4"/>
        <v>MND - LANÇAMENTO PEAD 355MM</v>
      </c>
      <c r="D66" s="19" t="str">
        <f t="shared" si="5"/>
        <v>M</v>
      </c>
      <c r="E66" s="20"/>
      <c r="F66" s="26">
        <v>200</v>
      </c>
      <c r="G66" s="20"/>
      <c r="H66" s="17"/>
      <c r="I66" s="20"/>
    </row>
    <row r="67" spans="1:9">
      <c r="A67" s="17" t="s">
        <v>135</v>
      </c>
      <c r="B67" s="17" t="s">
        <v>136</v>
      </c>
      <c r="C67" s="18" t="str">
        <f t="shared" si="4"/>
        <v>MND - LANÇAMENTO PEAD 400MM</v>
      </c>
      <c r="D67" s="19" t="str">
        <f t="shared" si="5"/>
        <v>M</v>
      </c>
      <c r="E67" s="20"/>
      <c r="F67" s="26">
        <v>100</v>
      </c>
      <c r="G67" s="20"/>
      <c r="H67" s="17"/>
      <c r="I67" s="20"/>
    </row>
    <row r="68" spans="1:9">
      <c r="A68" s="11"/>
      <c r="B68" s="12" t="s">
        <v>137</v>
      </c>
      <c r="C68" s="13" t="s">
        <v>138</v>
      </c>
      <c r="D68" s="12"/>
      <c r="E68" s="14"/>
      <c r="F68" s="14"/>
      <c r="G68" s="16"/>
      <c r="H68" s="14"/>
      <c r="I68" s="16"/>
    </row>
    <row r="69" spans="1:9">
      <c r="A69" s="17" t="s">
        <v>139</v>
      </c>
      <c r="B69" s="17" t="s">
        <v>140</v>
      </c>
      <c r="C69" s="18" t="str">
        <f t="shared" ref="C69:C76" si="6">VLOOKUP(A69,ORCAMENTO3,4,FALSE)</f>
        <v>ENTRONCAMENTO/CORTE DE REDE DE PEAD DE 63MM</v>
      </c>
      <c r="D69" s="19" t="str">
        <f t="shared" ref="D69:D76" si="7">VLOOKUP(A69,ORCAMENTO3,7,FALSE)</f>
        <v>UNID</v>
      </c>
      <c r="E69" s="20"/>
      <c r="F69" s="26">
        <v>19</v>
      </c>
      <c r="G69" s="20"/>
      <c r="H69" s="17"/>
      <c r="I69" s="20"/>
    </row>
    <row r="70" spans="1:9">
      <c r="A70" s="17" t="s">
        <v>141</v>
      </c>
      <c r="B70" s="17" t="s">
        <v>142</v>
      </c>
      <c r="C70" s="18" t="str">
        <f t="shared" si="6"/>
        <v>ENTRONCAMENTO/CORTE DE REDE DE PEAD DE 90MM</v>
      </c>
      <c r="D70" s="19" t="str">
        <f t="shared" si="7"/>
        <v>UNID</v>
      </c>
      <c r="E70" s="20"/>
      <c r="F70" s="26">
        <v>5</v>
      </c>
      <c r="G70" s="20"/>
      <c r="H70" s="17"/>
      <c r="I70" s="20"/>
    </row>
    <row r="71" spans="1:9">
      <c r="A71" s="17" t="s">
        <v>143</v>
      </c>
      <c r="B71" s="17" t="s">
        <v>144</v>
      </c>
      <c r="C71" s="18" t="str">
        <f t="shared" si="6"/>
        <v>ENTRONCAMENTO/CORTE DE REDE DE PEAD DE 110MM</v>
      </c>
      <c r="D71" s="19" t="str">
        <f t="shared" si="7"/>
        <v>UNID</v>
      </c>
      <c r="E71" s="20"/>
      <c r="F71" s="26">
        <v>5</v>
      </c>
      <c r="G71" s="20"/>
      <c r="H71" s="17"/>
      <c r="I71" s="20"/>
    </row>
    <row r="72" spans="1:9">
      <c r="A72" s="17" t="s">
        <v>145</v>
      </c>
      <c r="B72" s="17" t="s">
        <v>146</v>
      </c>
      <c r="C72" s="18" t="str">
        <f t="shared" si="6"/>
        <v>ENTRONCAMENTO/CORTE DE REDE DE PEAD DE 160MM</v>
      </c>
      <c r="D72" s="19" t="str">
        <f t="shared" si="7"/>
        <v>UNID</v>
      </c>
      <c r="E72" s="20"/>
      <c r="F72" s="26">
        <v>5</v>
      </c>
      <c r="G72" s="20"/>
      <c r="H72" s="17"/>
      <c r="I72" s="20"/>
    </row>
    <row r="73" spans="1:9">
      <c r="A73" s="17" t="s">
        <v>147</v>
      </c>
      <c r="B73" s="17" t="s">
        <v>148</v>
      </c>
      <c r="C73" s="18" t="str">
        <f t="shared" si="6"/>
        <v>ENTRONCAMENTO/CORTE DE REDE DE PEAD DE 225MM</v>
      </c>
      <c r="D73" s="19" t="str">
        <f t="shared" si="7"/>
        <v>UNID</v>
      </c>
      <c r="E73" s="20"/>
      <c r="F73" s="26">
        <v>3</v>
      </c>
      <c r="G73" s="20"/>
      <c r="H73" s="17"/>
      <c r="I73" s="20"/>
    </row>
    <row r="74" spans="1:9">
      <c r="A74" s="17" t="s">
        <v>149</v>
      </c>
      <c r="B74" s="17" t="s">
        <v>150</v>
      </c>
      <c r="C74" s="18" t="str">
        <f t="shared" si="6"/>
        <v>ENTRONCAMENTO/CORTE DE REDE DE PEAD DE 280MM</v>
      </c>
      <c r="D74" s="19" t="str">
        <f t="shared" si="7"/>
        <v>UNID</v>
      </c>
      <c r="E74" s="20"/>
      <c r="F74" s="26">
        <v>3</v>
      </c>
      <c r="G74" s="20"/>
      <c r="H74" s="17"/>
      <c r="I74" s="20"/>
    </row>
    <row r="75" spans="1:9">
      <c r="A75" s="17" t="s">
        <v>151</v>
      </c>
      <c r="B75" s="17" t="s">
        <v>152</v>
      </c>
      <c r="C75" s="18" t="str">
        <f t="shared" si="6"/>
        <v>ENTRONCAMENTO/CORTE DE REDE DE PEAD DE 355MM</v>
      </c>
      <c r="D75" s="19" t="str">
        <f t="shared" si="7"/>
        <v>UNID</v>
      </c>
      <c r="E75" s="20"/>
      <c r="F75" s="26">
        <v>3</v>
      </c>
      <c r="G75" s="20"/>
      <c r="H75" s="17"/>
      <c r="I75" s="20"/>
    </row>
    <row r="76" spans="1:9">
      <c r="A76" s="17" t="s">
        <v>153</v>
      </c>
      <c r="B76" s="17" t="s">
        <v>154</v>
      </c>
      <c r="C76" s="18" t="str">
        <f t="shared" si="6"/>
        <v>ENTRONCAMENTO/CORTE DE REDE DE PEAD DE 400MM</v>
      </c>
      <c r="D76" s="19" t="str">
        <f t="shared" si="7"/>
        <v>UNID</v>
      </c>
      <c r="E76" s="20"/>
      <c r="F76" s="26">
        <v>2</v>
      </c>
      <c r="G76" s="20"/>
      <c r="H76" s="17"/>
      <c r="I76" s="20"/>
    </row>
    <row r="77" spans="1:9" ht="22.5">
      <c r="A77" s="11"/>
      <c r="B77" s="12" t="s">
        <v>155</v>
      </c>
      <c r="C77" s="13" t="s">
        <v>156</v>
      </c>
      <c r="D77" s="12"/>
      <c r="E77" s="14"/>
      <c r="F77" s="14"/>
      <c r="G77" s="16"/>
      <c r="H77" s="14"/>
      <c r="I77" s="16"/>
    </row>
    <row r="78" spans="1:9">
      <c r="A78" s="17" t="s">
        <v>157</v>
      </c>
      <c r="B78" s="17" t="s">
        <v>158</v>
      </c>
      <c r="C78" s="18" t="str">
        <f t="shared" ref="C78:C87" si="8">VLOOKUP(A78,ORCAMENTO4,4,FALSE)</f>
        <v>ENTRONCAMENTO/CORTE DE REDE DE  FºFº/FC DN 80/60 MM</v>
      </c>
      <c r="D78" s="19" t="str">
        <f t="shared" ref="D78:D87" si="9">VLOOKUP(A78,ORCAMENTO4,7,FALSE)</f>
        <v>UNID</v>
      </c>
      <c r="E78" s="20"/>
      <c r="F78" s="26">
        <v>10</v>
      </c>
      <c r="G78" s="20"/>
      <c r="H78" s="17"/>
      <c r="I78" s="20"/>
    </row>
    <row r="79" spans="1:9">
      <c r="A79" s="17" t="s">
        <v>159</v>
      </c>
      <c r="B79" s="17" t="s">
        <v>160</v>
      </c>
      <c r="C79" s="18" t="str">
        <f t="shared" si="8"/>
        <v>ENTRONCAMENTO/CORTE DE REDE DE  FºFº/FC DN 100 MM</v>
      </c>
      <c r="D79" s="19" t="str">
        <f t="shared" si="9"/>
        <v>UNID</v>
      </c>
      <c r="E79" s="20"/>
      <c r="F79" s="26">
        <v>5</v>
      </c>
      <c r="G79" s="20"/>
      <c r="H79" s="17"/>
      <c r="I79" s="20"/>
    </row>
    <row r="80" spans="1:9">
      <c r="A80" s="17" t="s">
        <v>161</v>
      </c>
      <c r="B80" s="17" t="s">
        <v>162</v>
      </c>
      <c r="C80" s="18" t="str">
        <f t="shared" si="8"/>
        <v>ENTRONCAMENTO/CORTE DE REDE DE  FºFº/FC DN 150 MM</v>
      </c>
      <c r="D80" s="19" t="str">
        <f t="shared" si="9"/>
        <v>UNID</v>
      </c>
      <c r="E80" s="20"/>
      <c r="F80" s="26">
        <v>3</v>
      </c>
      <c r="G80" s="20"/>
      <c r="H80" s="17"/>
      <c r="I80" s="20"/>
    </row>
    <row r="81" spans="1:9">
      <c r="A81" s="17" t="s">
        <v>163</v>
      </c>
      <c r="B81" s="17" t="s">
        <v>164</v>
      </c>
      <c r="C81" s="18" t="str">
        <f t="shared" si="8"/>
        <v>ENTRONCAMENTO/CORTE DE REDE DE  FºFº/FC DN 200 MM</v>
      </c>
      <c r="D81" s="19" t="str">
        <f t="shared" si="9"/>
        <v>UNID</v>
      </c>
      <c r="E81" s="20"/>
      <c r="F81" s="26">
        <v>3</v>
      </c>
      <c r="G81" s="20"/>
      <c r="H81" s="17"/>
      <c r="I81" s="20"/>
    </row>
    <row r="82" spans="1:9">
      <c r="A82" s="17" t="s">
        <v>165</v>
      </c>
      <c r="B82" s="17" t="s">
        <v>166</v>
      </c>
      <c r="C82" s="18" t="str">
        <f t="shared" si="8"/>
        <v>ENTRONCAMENTO/CORTE DE REDE DE  FºFº/FC DN 250 MM</v>
      </c>
      <c r="D82" s="19" t="str">
        <f t="shared" si="9"/>
        <v>UNID</v>
      </c>
      <c r="E82" s="20"/>
      <c r="F82" s="26">
        <v>3</v>
      </c>
      <c r="G82" s="20"/>
      <c r="H82" s="17"/>
      <c r="I82" s="20"/>
    </row>
    <row r="83" spans="1:9">
      <c r="A83" s="17" t="s">
        <v>167</v>
      </c>
      <c r="B83" s="17" t="s">
        <v>168</v>
      </c>
      <c r="C83" s="18" t="str">
        <f t="shared" si="8"/>
        <v>ENTRONCAMENTO/CORTE DE REDE DE  FºFº/FC DN 300 MM</v>
      </c>
      <c r="D83" s="19" t="str">
        <f t="shared" si="9"/>
        <v>UNID</v>
      </c>
      <c r="E83" s="20"/>
      <c r="F83" s="26">
        <v>3</v>
      </c>
      <c r="G83" s="20"/>
      <c r="H83" s="17"/>
      <c r="I83" s="20"/>
    </row>
    <row r="84" spans="1:9">
      <c r="A84" s="17" t="s">
        <v>169</v>
      </c>
      <c r="B84" s="17" t="s">
        <v>170</v>
      </c>
      <c r="C84" s="18" t="str">
        <f t="shared" si="8"/>
        <v>ENTRONCAMENTO/CORTE DE REDE DE  FºFº/FC DN 350 MM</v>
      </c>
      <c r="D84" s="19" t="str">
        <f t="shared" si="9"/>
        <v>UNID</v>
      </c>
      <c r="E84" s="20"/>
      <c r="F84" s="26">
        <v>3</v>
      </c>
      <c r="G84" s="20"/>
      <c r="H84" s="17"/>
      <c r="I84" s="20"/>
    </row>
    <row r="85" spans="1:9">
      <c r="A85" s="17" t="s">
        <v>171</v>
      </c>
      <c r="B85" s="17" t="s">
        <v>172</v>
      </c>
      <c r="C85" s="18" t="str">
        <f t="shared" si="8"/>
        <v>ENTRONCAMENTO/CORTE DE REDE DE  FºFº/FC DN 400 MM</v>
      </c>
      <c r="D85" s="19" t="str">
        <f t="shared" si="9"/>
        <v>UNID</v>
      </c>
      <c r="E85" s="20"/>
      <c r="F85" s="26">
        <v>3</v>
      </c>
      <c r="G85" s="20"/>
      <c r="H85" s="17"/>
      <c r="I85" s="20"/>
    </row>
    <row r="86" spans="1:9">
      <c r="A86" s="17" t="s">
        <v>173</v>
      </c>
      <c r="B86" s="17" t="s">
        <v>174</v>
      </c>
      <c r="C86" s="18" t="str">
        <f t="shared" si="8"/>
        <v>ENTRONCAMENTO/CORTE DE REDE DE  FºFº/FC DN 450 MM</v>
      </c>
      <c r="D86" s="19" t="str">
        <f t="shared" si="9"/>
        <v>UNID</v>
      </c>
      <c r="E86" s="20"/>
      <c r="F86" s="26">
        <v>2</v>
      </c>
      <c r="G86" s="20"/>
      <c r="H86" s="17"/>
      <c r="I86" s="20"/>
    </row>
    <row r="87" spans="1:9">
      <c r="A87" s="17" t="s">
        <v>175</v>
      </c>
      <c r="B87" s="17" t="s">
        <v>176</v>
      </c>
      <c r="C87" s="18" t="str">
        <f t="shared" si="8"/>
        <v>ENTRONCAMENTO/CORTE DE REDE DE  FºFº/FC DN 500 MM</v>
      </c>
      <c r="D87" s="19" t="str">
        <f t="shared" si="9"/>
        <v>UNID</v>
      </c>
      <c r="E87" s="20"/>
      <c r="F87" s="26">
        <v>2</v>
      </c>
      <c r="G87" s="20"/>
      <c r="H87" s="17"/>
      <c r="I87" s="20"/>
    </row>
    <row r="88" spans="1:9">
      <c r="A88" s="11"/>
      <c r="B88" s="12" t="s">
        <v>177</v>
      </c>
      <c r="C88" s="13" t="s">
        <v>178</v>
      </c>
      <c r="D88" s="12"/>
      <c r="E88" s="14"/>
      <c r="F88" s="14"/>
      <c r="G88" s="16"/>
      <c r="H88" s="14"/>
      <c r="I88" s="16"/>
    </row>
    <row r="89" spans="1:9">
      <c r="A89" s="17" t="s">
        <v>179</v>
      </c>
      <c r="B89" s="17" t="s">
        <v>180</v>
      </c>
      <c r="C89" s="18" t="str">
        <f t="shared" ref="C89:C95" si="10">VLOOKUP(A89,ORCAMENTO5,4,FALSE)</f>
        <v>ENTRONCAMENTO/CORTE DE REDE DE PVC DE60MM/DN50MM</v>
      </c>
      <c r="D89" s="19" t="str">
        <f t="shared" ref="D89:D95" si="11">VLOOKUP(A89,ORCAMENTO5,7,FALSE)</f>
        <v>UNID</v>
      </c>
      <c r="E89" s="20"/>
      <c r="F89" s="26">
        <v>12</v>
      </c>
      <c r="G89" s="20"/>
      <c r="H89" s="17"/>
      <c r="I89" s="20"/>
    </row>
    <row r="90" spans="1:9">
      <c r="A90" s="17" t="s">
        <v>181</v>
      </c>
      <c r="B90" s="17" t="s">
        <v>182</v>
      </c>
      <c r="C90" s="18" t="str">
        <f t="shared" si="10"/>
        <v>ENTRONCAMENTO/CORTE DE REDE DE PVC DE85MM/DN75MM</v>
      </c>
      <c r="D90" s="19" t="str">
        <f t="shared" si="11"/>
        <v>UNID</v>
      </c>
      <c r="E90" s="20"/>
      <c r="F90" s="26">
        <v>4</v>
      </c>
      <c r="G90" s="20"/>
      <c r="H90" s="17"/>
      <c r="I90" s="20"/>
    </row>
    <row r="91" spans="1:9">
      <c r="A91" s="17" t="s">
        <v>183</v>
      </c>
      <c r="B91" s="17" t="s">
        <v>184</v>
      </c>
      <c r="C91" s="18" t="str">
        <f t="shared" si="10"/>
        <v>ENTRONCAMENTO/CORTE DE REDE DE PVC DE110MM/DN100MM</v>
      </c>
      <c r="D91" s="19" t="str">
        <f t="shared" si="11"/>
        <v>UNID</v>
      </c>
      <c r="E91" s="20"/>
      <c r="F91" s="26">
        <v>2</v>
      </c>
      <c r="G91" s="20"/>
      <c r="H91" s="17"/>
      <c r="I91" s="20"/>
    </row>
    <row r="92" spans="1:9">
      <c r="A92" s="17" t="s">
        <v>185</v>
      </c>
      <c r="B92" s="17" t="s">
        <v>186</v>
      </c>
      <c r="C92" s="18" t="str">
        <f t="shared" si="10"/>
        <v>ENTRONCAMENTO/CORTE DE REDE DE PVC DEFºFº 150MM</v>
      </c>
      <c r="D92" s="19" t="str">
        <f t="shared" si="11"/>
        <v>UNID</v>
      </c>
      <c r="E92" s="20"/>
      <c r="F92" s="26">
        <v>2</v>
      </c>
      <c r="G92" s="20"/>
      <c r="H92" s="17"/>
      <c r="I92" s="20"/>
    </row>
    <row r="93" spans="1:9">
      <c r="A93" s="17" t="s">
        <v>187</v>
      </c>
      <c r="B93" s="17" t="s">
        <v>188</v>
      </c>
      <c r="C93" s="18" t="str">
        <f t="shared" si="10"/>
        <v>ENTRONCAMENTO/CORTE DE REDE DE PVC DEFºFº 200MM</v>
      </c>
      <c r="D93" s="19" t="str">
        <f t="shared" si="11"/>
        <v>UNID</v>
      </c>
      <c r="E93" s="20"/>
      <c r="F93" s="26">
        <v>2</v>
      </c>
      <c r="G93" s="20"/>
      <c r="H93" s="17"/>
      <c r="I93" s="20"/>
    </row>
    <row r="94" spans="1:9">
      <c r="A94" s="17" t="s">
        <v>189</v>
      </c>
      <c r="B94" s="17" t="s">
        <v>190</v>
      </c>
      <c r="C94" s="18" t="str">
        <f t="shared" si="10"/>
        <v>ENTRONCAMENTO/CORTE DE REDE DE PVC DEFºFº 250MM</v>
      </c>
      <c r="D94" s="19" t="str">
        <f t="shared" si="11"/>
        <v>UNID</v>
      </c>
      <c r="E94" s="20"/>
      <c r="F94" s="26">
        <v>2</v>
      </c>
      <c r="G94" s="20"/>
      <c r="H94" s="17"/>
      <c r="I94" s="20"/>
    </row>
    <row r="95" spans="1:9">
      <c r="A95" s="17" t="s">
        <v>191</v>
      </c>
      <c r="B95" s="17" t="s">
        <v>192</v>
      </c>
      <c r="C95" s="18" t="str">
        <f t="shared" si="10"/>
        <v>ENTRONCAMENTO/CORTE DE REDE DE PVC DEFºFº 300MM</v>
      </c>
      <c r="D95" s="19" t="str">
        <f t="shared" si="11"/>
        <v>UNID</v>
      </c>
      <c r="E95" s="20"/>
      <c r="F95" s="26">
        <v>2</v>
      </c>
      <c r="G95" s="20"/>
      <c r="H95" s="17"/>
      <c r="I95" s="20"/>
    </row>
    <row r="96" spans="1:9">
      <c r="A96" s="11"/>
      <c r="B96" s="12" t="s">
        <v>193</v>
      </c>
      <c r="C96" s="13" t="s">
        <v>194</v>
      </c>
      <c r="D96" s="12"/>
      <c r="E96" s="14"/>
      <c r="F96" s="14"/>
      <c r="G96" s="16"/>
      <c r="H96" s="14"/>
      <c r="I96" s="16"/>
    </row>
    <row r="97" spans="1:9">
      <c r="A97" s="17" t="s">
        <v>195</v>
      </c>
      <c r="B97" s="17" t="s">
        <v>196</v>
      </c>
      <c r="C97" s="18" t="str">
        <f>VLOOKUP(A97,ORCAMENTO3,4,FALSE)</f>
        <v>INSTALAÇÃO DE HIDRANTE</v>
      </c>
      <c r="D97" s="19" t="str">
        <f>VLOOKUP(A97,ORCAMENTO3,7,FALSE)</f>
        <v>UNID</v>
      </c>
      <c r="E97" s="20"/>
      <c r="F97" s="26">
        <v>7</v>
      </c>
      <c r="G97" s="20"/>
      <c r="H97" s="17"/>
      <c r="I97" s="20"/>
    </row>
    <row r="98" spans="1:9">
      <c r="A98" s="17" t="s">
        <v>197</v>
      </c>
      <c r="B98" s="17" t="s">
        <v>198</v>
      </c>
      <c r="C98" s="18" t="str">
        <f>VLOOKUP(A98,ORCAMENTO3,4,FALSE)</f>
        <v>INSTALAÇÃO DE MACROMEDIDOR - VRP</v>
      </c>
      <c r="D98" s="19" t="str">
        <f>VLOOKUP(A98,ORCAMENTO3,7,FALSE)</f>
        <v>UNID</v>
      </c>
      <c r="E98" s="20"/>
      <c r="F98" s="26">
        <v>5</v>
      </c>
      <c r="G98" s="20"/>
      <c r="H98" s="17"/>
      <c r="I98" s="20"/>
    </row>
    <row r="99" spans="1:9">
      <c r="A99" s="11"/>
      <c r="B99" s="12" t="s">
        <v>199</v>
      </c>
      <c r="C99" s="13" t="s">
        <v>200</v>
      </c>
      <c r="D99" s="12"/>
      <c r="E99" s="14"/>
      <c r="F99" s="14"/>
      <c r="G99" s="16"/>
      <c r="H99" s="14"/>
      <c r="I99" s="16"/>
    </row>
    <row r="100" spans="1:9" ht="23.25">
      <c r="A100" s="17" t="s">
        <v>201</v>
      </c>
      <c r="B100" s="17" t="s">
        <v>202</v>
      </c>
      <c r="C100" s="18" t="str">
        <f>VLOOKUP(A100,ORCAMENTO5,4,FALSE)</f>
        <v>SUBSTITUIÇÃO DE RAMAL DE ÁGUA 20MM - EXECUÇÃO DE NOVO RAMAL, ESCAVAÇÃO DE VALA, REPAVIMENTAÇÃO</v>
      </c>
      <c r="D100" s="19" t="str">
        <f>VLOOKUP(A100,ORCAMENTO5,7,FALSE)</f>
        <v>UNID</v>
      </c>
      <c r="E100" s="20"/>
      <c r="F100" s="26">
        <v>270</v>
      </c>
      <c r="G100" s="20"/>
      <c r="H100" s="17"/>
      <c r="I100" s="20"/>
    </row>
    <row r="101" spans="1:9" ht="23.25">
      <c r="A101" s="17" t="s">
        <v>203</v>
      </c>
      <c r="B101" s="17" t="s">
        <v>204</v>
      </c>
      <c r="C101" s="18" t="str">
        <f>VLOOKUP(A101,ORCAMENTO5,4,FALSE)</f>
        <v>SUBSTITUIÇÃO DE RAMAL DE ÁGUA 32MM - EXECUÇÃO DE NOVO RAMAL, ESCAVAÇÃO DE VALA, REPAVIMENTAÇÃO</v>
      </c>
      <c r="D101" s="19" t="str">
        <f>VLOOKUP(A101,ORCAMENTO5,7,FALSE)</f>
        <v>UNID</v>
      </c>
      <c r="E101" s="20"/>
      <c r="F101" s="26">
        <v>4</v>
      </c>
      <c r="G101" s="20"/>
      <c r="H101" s="17"/>
      <c r="I101" s="20"/>
    </row>
    <row r="102" spans="1:9" ht="23.25">
      <c r="A102" s="17" t="s">
        <v>205</v>
      </c>
      <c r="B102" s="17" t="s">
        <v>206</v>
      </c>
      <c r="C102" s="18" t="str">
        <f>VLOOKUP(A102,ORCAMENTO5,4,FALSE)</f>
        <v>PASSAGEM DE RAMAL DE ÁGUA 20MM - EXECUÇÃO HIDRÁULICA, ESCAVAÇÃO DE VALA, REPAVIMENTAÇÃO</v>
      </c>
      <c r="D102" s="19" t="str">
        <f>VLOOKUP(A102,ORCAMENTO5,7,FALSE)</f>
        <v>UNID</v>
      </c>
      <c r="E102" s="20"/>
      <c r="F102" s="26">
        <v>680</v>
      </c>
      <c r="G102" s="20"/>
      <c r="H102" s="17"/>
      <c r="I102" s="20"/>
    </row>
    <row r="103" spans="1:9" ht="23.25">
      <c r="A103" s="17" t="s">
        <v>207</v>
      </c>
      <c r="B103" s="17" t="s">
        <v>208</v>
      </c>
      <c r="C103" s="18" t="str">
        <f>VLOOKUP(A103,ORCAMENTO5,4,FALSE)</f>
        <v>PASSAGEM DE RAMAL DE ÁGUA 32MM - EXECUÇÃO HIDRÁULICA, ESCAVAÇÃO DE VALA, REPAVIMENTAÇÃO</v>
      </c>
      <c r="D103" s="19" t="str">
        <f>VLOOKUP(A103,ORCAMENTO5,7,FALSE)</f>
        <v>UNID</v>
      </c>
      <c r="E103" s="20"/>
      <c r="F103" s="26">
        <v>3</v>
      </c>
      <c r="G103" s="20"/>
      <c r="H103" s="17"/>
      <c r="I103" s="20"/>
    </row>
    <row r="104" spans="1:9" ht="23.25">
      <c r="A104" s="17" t="s">
        <v>209</v>
      </c>
      <c r="B104" s="17" t="s">
        <v>210</v>
      </c>
      <c r="C104" s="18" t="str">
        <f>VLOOKUP(A104,ORCAMENTO6,4,FALSE)</f>
        <v>INSTALAÇÃO DE RAMAL DE ÁGUA 20MM - EXECUÇÃO DE NOVO RAMAL - SERV. HIDRÁULICO (LIGAÇÃO NOVA)</v>
      </c>
      <c r="D104" s="19" t="str">
        <f>VLOOKUP(A104,ORCAMENTO6,7,FALSE)</f>
        <v>UNID</v>
      </c>
      <c r="E104" s="20"/>
      <c r="F104" s="26">
        <v>7</v>
      </c>
      <c r="G104" s="20"/>
      <c r="H104" s="17"/>
      <c r="I104" s="20"/>
    </row>
    <row r="105" spans="1:9" ht="23.25">
      <c r="A105" s="17" t="s">
        <v>211</v>
      </c>
      <c r="B105" s="17" t="s">
        <v>212</v>
      </c>
      <c r="C105" s="18" t="str">
        <f>VLOOKUP(A105,ORCAMENTO6,4,FALSE)</f>
        <v>INSTALAÇÃO DE RAMAL DE ÁGUA 32MM - EXECUÇÃO DE NOVO RAMAL - SERV. HIDRÁULICO (LIGAÇÃO NOVA)</v>
      </c>
      <c r="D105" s="19" t="str">
        <f>VLOOKUP(A105,ORCAMENTO6,7,FALSE)</f>
        <v>UNID</v>
      </c>
      <c r="E105" s="20"/>
      <c r="F105" s="26">
        <v>3</v>
      </c>
      <c r="G105" s="20"/>
      <c r="H105" s="17"/>
      <c r="I105" s="20"/>
    </row>
    <row r="106" spans="1:9">
      <c r="A106" s="17" t="s">
        <v>296</v>
      </c>
      <c r="B106" s="17" t="s">
        <v>213</v>
      </c>
      <c r="C106" s="18" t="str">
        <f>VLOOKUP(A106,ORCAMENTO10,4,FALSE)</f>
        <v>FORNECIMENTO DE KIT CAVALETE EM FERRO GALVANIZADO 3/4 POLEGADA</v>
      </c>
      <c r="D106" s="19" t="s">
        <v>295</v>
      </c>
      <c r="E106" s="20"/>
      <c r="F106" s="26">
        <v>284</v>
      </c>
      <c r="G106" s="20"/>
      <c r="H106" s="17"/>
      <c r="I106" s="20"/>
    </row>
    <row r="107" spans="1:9">
      <c r="A107" s="17" t="s">
        <v>214</v>
      </c>
      <c r="B107" s="17" t="s">
        <v>215</v>
      </c>
      <c r="C107" s="18" t="str">
        <f>VLOOKUP(A107,ORCAMENTO10,4,FALSE)</f>
        <v>SUBSTITUIÇÃO DE QUADRO DE MEDIÇÃO - CAVALETE</v>
      </c>
      <c r="D107" s="19" t="str">
        <f>VLOOKUP(A107,ORCAMENTO10,7,FALSE)</f>
        <v>UNID</v>
      </c>
      <c r="E107" s="20"/>
      <c r="F107" s="26">
        <v>284</v>
      </c>
      <c r="G107" s="20"/>
      <c r="H107" s="17"/>
      <c r="I107" s="20"/>
    </row>
    <row r="108" spans="1:9">
      <c r="A108" s="11"/>
      <c r="B108" s="12" t="s">
        <v>216</v>
      </c>
      <c r="C108" s="13" t="s">
        <v>217</v>
      </c>
      <c r="D108" s="12"/>
      <c r="E108" s="14"/>
      <c r="F108" s="14"/>
      <c r="G108" s="16"/>
      <c r="H108" s="14"/>
      <c r="I108" s="16"/>
    </row>
    <row r="109" spans="1:9" ht="34.5">
      <c r="A109" s="17" t="s">
        <v>218</v>
      </c>
      <c r="B109" s="17" t="s">
        <v>219</v>
      </c>
      <c r="C109" s="18" t="str">
        <f>VLOOKUP(A109,ORCAMENTO6,4,FALSE)</f>
        <v>RECOMPOSIÇÃO DE PAVIMENTAÇÃO ASFÁLTICA CBUQ 8CM COM PINTURA DE LIGAÇÃO, IMPRIMAÇÃODE BASE DE BRITA GRADUADA DE 20CM - INCLUSIVE DEMOLIÇÃO DE PAVIMENTO EXISTENTE</v>
      </c>
      <c r="D109" s="19" t="str">
        <f>VLOOKUP(A109,ORCAMENTO6,7,FALSE)</f>
        <v>M</v>
      </c>
      <c r="E109" s="20"/>
      <c r="F109" s="26">
        <v>3084</v>
      </c>
      <c r="G109" s="20"/>
      <c r="H109" s="17"/>
      <c r="I109" s="20"/>
    </row>
    <row r="110" spans="1:9" ht="34.5">
      <c r="A110" s="17" t="s">
        <v>220</v>
      </c>
      <c r="B110" s="17" t="s">
        <v>221</v>
      </c>
      <c r="C110" s="18" t="str">
        <f>VLOOKUP(A110,ORCAMENTO6,4,FALSE)</f>
        <v>RECOMPOSIÇÃO DE PAVIMENTAÇÃO ASFÁLTICA CBUQ 5CM COM PINTURA DE LIGAÇÃO SOBRE REMENDO DE PARALELEPIPEDO - INCLUSIVE DEMOLIÇÃO DE PAVIMENTO EXISTENTE</v>
      </c>
      <c r="D110" s="19" t="str">
        <f>VLOOKUP(A110,ORCAMENTO6,7,FALSE)</f>
        <v>M</v>
      </c>
      <c r="E110" s="20"/>
      <c r="F110" s="26">
        <v>41</v>
      </c>
      <c r="G110" s="20"/>
      <c r="H110" s="17"/>
      <c r="I110" s="20"/>
    </row>
    <row r="111" spans="1:9" ht="34.5">
      <c r="A111" s="17" t="s">
        <v>222</v>
      </c>
      <c r="B111" s="17" t="s">
        <v>223</v>
      </c>
      <c r="C111" s="18" t="str">
        <f>VLOOKUP(A111,ORCAMENTO6,4,FALSE)</f>
        <v>REASSENTAMENTO DE PARALELEPIPEDO SOBRE COLCHAO DE PO DE PEDRA ESPESSUR A 10CM, REJUNTADO COM BETUME E PEDRISCO, CONSIDERANDO 60% APROVEITAMENTO DO PARALELEPIPEDO</v>
      </c>
      <c r="D111" s="19" t="str">
        <f>VLOOKUP(A111,ORCAMENTO6,7,FALSE)</f>
        <v>M</v>
      </c>
      <c r="E111" s="20"/>
      <c r="F111" s="26">
        <v>124</v>
      </c>
      <c r="G111" s="20"/>
      <c r="H111" s="17"/>
      <c r="I111" s="20"/>
    </row>
    <row r="112" spans="1:9" ht="34.5">
      <c r="A112" s="17" t="s">
        <v>224</v>
      </c>
      <c r="B112" s="17" t="s">
        <v>225</v>
      </c>
      <c r="C112" s="18" t="str">
        <f>VLOOKUP(A112,ORCAMENTO6,4,FALSE)</f>
        <v>REASSENTAMENTO DE PEDRA IRREGULAR SOBRE COLCHAO DE PO DE PEDRA ESPESSUR A 10CM, REJUNTADO COM BETUME E PEDRISCO, CONSIDERANDO 60% APROVEITAMENTO DO PARALELEPIPEDO</v>
      </c>
      <c r="D112" s="19" t="str">
        <f>VLOOKUP(A112,ORCAMENTO6,7,FALSE)</f>
        <v>M</v>
      </c>
      <c r="E112" s="20"/>
      <c r="F112" s="26">
        <v>82</v>
      </c>
      <c r="G112" s="20"/>
      <c r="H112" s="17"/>
      <c r="I112" s="20"/>
    </row>
    <row r="113" spans="1:9" ht="23.25">
      <c r="A113" s="17" t="s">
        <v>226</v>
      </c>
      <c r="B113" s="17" t="s">
        <v>227</v>
      </c>
      <c r="C113" s="18" t="str">
        <f>VLOOKUP(A113,ORCAMENTO6,4,FALSE)</f>
        <v>RECOMPOSICAO DE PAVIMENTACAO TIPO BLOKRET SOBRE COLCHAO DE AREIA COM 60% DE REAPROVEITAMENTO DE MATERIAL</v>
      </c>
      <c r="D113" s="19" t="str">
        <f>VLOOKUP(A113,ORCAMENTO6,7,FALSE)</f>
        <v>M</v>
      </c>
      <c r="E113" s="20"/>
      <c r="F113" s="26">
        <v>781</v>
      </c>
      <c r="G113" s="20"/>
      <c r="H113" s="17"/>
      <c r="I113" s="20"/>
    </row>
    <row r="114" spans="1:9">
      <c r="A114" s="11"/>
      <c r="B114" s="12" t="s">
        <v>228</v>
      </c>
      <c r="C114" s="13" t="s">
        <v>229</v>
      </c>
      <c r="D114" s="12"/>
      <c r="E114" s="14"/>
      <c r="F114" s="14"/>
      <c r="G114" s="16"/>
      <c r="H114" s="14"/>
      <c r="I114" s="16"/>
    </row>
    <row r="115" spans="1:9" ht="23.25">
      <c r="A115" s="17" t="s">
        <v>230</v>
      </c>
      <c r="B115" s="17" t="s">
        <v>231</v>
      </c>
      <c r="C115" s="18" t="str">
        <f>VLOOKUP(A115,ORCAMENTO6,4,FALSE)</f>
        <v>MEIO-FIO DE CONCRETO PRE-MOLDADO 12 X 30 CM, SOBRE BASE DE CONCRETO SI MPLES E REJUNTADO COM ARGAMASSA TRACO 1:3 (CIMENTO E AREIA)</v>
      </c>
      <c r="D115" s="19" t="str">
        <f>VLOOKUP(A115,ORCAMENTO6,7,FALSE)</f>
        <v>M</v>
      </c>
      <c r="E115" s="20"/>
      <c r="F115" s="26">
        <v>10</v>
      </c>
      <c r="G115" s="20"/>
      <c r="H115" s="17"/>
      <c r="I115" s="20"/>
    </row>
    <row r="116" spans="1:9" ht="23.25">
      <c r="A116" s="17" t="s">
        <v>232</v>
      </c>
      <c r="B116" s="17" t="s">
        <v>233</v>
      </c>
      <c r="C116" s="18" t="str">
        <f>VLOOKUP(A116,ORCAMENTO6,4,FALSE)</f>
        <v>RECOLOCAÇÃO DE MEIO-FIO  SOBRE BASE DE CONCRETO SI MPLES E REJUNTADO COM ARGAMASSA TRACO 1:3 (CIMENTO E AREIA)</v>
      </c>
      <c r="D116" s="19" t="str">
        <f>VLOOKUP(A116,ORCAMENTO6,7,FALSE)</f>
        <v>M</v>
      </c>
      <c r="E116" s="20"/>
      <c r="F116" s="26">
        <v>190</v>
      </c>
      <c r="G116" s="20"/>
      <c r="H116" s="17"/>
      <c r="I116" s="20"/>
    </row>
    <row r="117" spans="1:9">
      <c r="A117" s="11"/>
      <c r="B117" s="12" t="s">
        <v>234</v>
      </c>
      <c r="C117" s="13" t="s">
        <v>235</v>
      </c>
      <c r="D117" s="12"/>
      <c r="E117" s="14"/>
      <c r="F117" s="14"/>
      <c r="G117" s="16"/>
      <c r="H117" s="14"/>
      <c r="I117" s="16"/>
    </row>
    <row r="118" spans="1:9" ht="23.25">
      <c r="A118" s="17" t="s">
        <v>236</v>
      </c>
      <c r="B118" s="17" t="s">
        <v>237</v>
      </c>
      <c r="C118" s="18" t="str">
        <f t="shared" ref="C118:C130" si="12">VLOOKUP(A118,ORCAMENTO6,4,FALSE)</f>
        <v>PISO EM CONCRETO 20 MPA PREPARO MECANICO, ESPESSURA 7CM, INCLUSO JUNTA S DE DILATACAO EM MADEIRA</v>
      </c>
      <c r="D118" s="19" t="str">
        <f t="shared" ref="D118:D130" si="13">VLOOKUP(A118,ORCAMENTO6,7,FALSE)</f>
        <v>M</v>
      </c>
      <c r="E118" s="20"/>
      <c r="F118" s="26">
        <v>2193</v>
      </c>
      <c r="G118" s="20"/>
      <c r="H118" s="17"/>
      <c r="I118" s="20"/>
    </row>
    <row r="119" spans="1:9" ht="23.25">
      <c r="A119" s="17" t="s">
        <v>238</v>
      </c>
      <c r="B119" s="17" t="s">
        <v>239</v>
      </c>
      <c r="C119" s="18" t="str">
        <f t="shared" si="12"/>
        <v>PISO EM CONCRETO 20MPA PREPARO MECANICO, ESPESSURA 7 CM, COM ARMACAO E M TELA SOLDADA</v>
      </c>
      <c r="D119" s="19" t="str">
        <f t="shared" si="13"/>
        <v>M</v>
      </c>
      <c r="E119" s="20"/>
      <c r="F119" s="26">
        <v>3289</v>
      </c>
      <c r="G119" s="20"/>
      <c r="H119" s="17"/>
      <c r="I119" s="20"/>
    </row>
    <row r="120" spans="1:9">
      <c r="A120" s="17" t="s">
        <v>240</v>
      </c>
      <c r="B120" s="17" t="s">
        <v>241</v>
      </c>
      <c r="C120" s="18" t="str">
        <f t="shared" si="12"/>
        <v>PAVIMENTACAO EM PEDRISCO, ESPESSURA 5CM</v>
      </c>
      <c r="D120" s="19" t="str">
        <f t="shared" si="13"/>
        <v>M2</v>
      </c>
      <c r="E120" s="20"/>
      <c r="F120" s="26">
        <v>219</v>
      </c>
      <c r="G120" s="20"/>
      <c r="H120" s="17"/>
      <c r="I120" s="20"/>
    </row>
    <row r="121" spans="1:9" ht="23.25">
      <c r="A121" s="17" t="s">
        <v>242</v>
      </c>
      <c r="B121" s="17" t="s">
        <v>243</v>
      </c>
      <c r="C121" s="18" t="str">
        <f t="shared" si="12"/>
        <v>PISO EM GRANILITE, MARMORITE OU GRANITINA ESPESSURA 8 MM, INCLUSO JUNT AS DE DILATACAO PLASTICAS</v>
      </c>
      <c r="D121" s="19" t="str">
        <f t="shared" si="13"/>
        <v>M2</v>
      </c>
      <c r="E121" s="20"/>
      <c r="F121" s="26">
        <v>219</v>
      </c>
      <c r="G121" s="20"/>
      <c r="H121" s="17"/>
      <c r="I121" s="20"/>
    </row>
    <row r="122" spans="1:9" ht="23.25">
      <c r="A122" s="17" t="s">
        <v>244</v>
      </c>
      <c r="B122" s="17" t="s">
        <v>245</v>
      </c>
      <c r="C122" s="18" t="str">
        <f t="shared" si="12"/>
        <v>REVESTIMENTO CERAMICO PARA PISO COM PLACAS DE DIMENSÕES ATÉ 35X35MM</v>
      </c>
      <c r="D122" s="19" t="str">
        <f t="shared" si="13"/>
        <v>M2</v>
      </c>
      <c r="E122" s="20"/>
      <c r="F122" s="26">
        <v>219</v>
      </c>
      <c r="G122" s="20"/>
      <c r="H122" s="17"/>
      <c r="I122" s="20"/>
    </row>
    <row r="123" spans="1:9" ht="23.25">
      <c r="A123" s="17" t="s">
        <v>246</v>
      </c>
      <c r="B123" s="17" t="s">
        <v>247</v>
      </c>
      <c r="C123" s="18" t="str">
        <f t="shared" si="12"/>
        <v>REVESTIMENTO CERAMICO PARA PISO COM PLACAS DE DIMENSÕES ACIMA DE 35X35MM</v>
      </c>
      <c r="D123" s="19" t="str">
        <f t="shared" si="13"/>
        <v>M2</v>
      </c>
      <c r="E123" s="20"/>
      <c r="F123" s="26">
        <v>219</v>
      </c>
      <c r="G123" s="20"/>
      <c r="H123" s="17"/>
      <c r="I123" s="20"/>
    </row>
    <row r="124" spans="1:9">
      <c r="A124" s="17" t="s">
        <v>248</v>
      </c>
      <c r="B124" s="17" t="s">
        <v>249</v>
      </c>
      <c r="C124" s="18" t="str">
        <f t="shared" si="12"/>
        <v>PLANTIO DE GRAMA EM PLACAS</v>
      </c>
      <c r="D124" s="19" t="str">
        <f t="shared" si="13"/>
        <v>M</v>
      </c>
      <c r="E124" s="20"/>
      <c r="F124" s="26">
        <v>3290</v>
      </c>
      <c r="G124" s="20"/>
      <c r="H124" s="17"/>
      <c r="I124" s="20"/>
    </row>
    <row r="125" spans="1:9" ht="23.25">
      <c r="A125" s="17" t="s">
        <v>250</v>
      </c>
      <c r="B125" s="17" t="s">
        <v>251</v>
      </c>
      <c r="C125" s="18" t="str">
        <f t="shared" si="12"/>
        <v>PISO EM PEDRA ARDOSIA ASSENTADO SOBRE ARGAMASSA TRACO 1:0,5: 5 (CIMENTO, CAL E AREIA), REJUNTADO COM CIMENTO BRANCO</v>
      </c>
      <c r="D125" s="19" t="str">
        <f t="shared" si="13"/>
        <v>M</v>
      </c>
      <c r="E125" s="20"/>
      <c r="F125" s="26">
        <v>439</v>
      </c>
      <c r="G125" s="20"/>
      <c r="H125" s="17"/>
      <c r="I125" s="20"/>
    </row>
    <row r="126" spans="1:9">
      <c r="A126" s="17" t="s">
        <v>252</v>
      </c>
      <c r="B126" s="17" t="s">
        <v>253</v>
      </c>
      <c r="C126" s="18" t="str">
        <f t="shared" si="12"/>
        <v>LADRILHO HIDRÁULICO</v>
      </c>
      <c r="D126" s="19" t="str">
        <f t="shared" si="13"/>
        <v>M</v>
      </c>
      <c r="E126" s="20"/>
      <c r="F126" s="26">
        <v>439</v>
      </c>
      <c r="G126" s="20"/>
      <c r="H126" s="17"/>
      <c r="I126" s="20"/>
    </row>
    <row r="127" spans="1:9">
      <c r="A127" s="17" t="s">
        <v>254</v>
      </c>
      <c r="B127" s="17" t="s">
        <v>255</v>
      </c>
      <c r="C127" s="18" t="str">
        <f t="shared" si="12"/>
        <v>LAJOTA COLONIAL</v>
      </c>
      <c r="D127" s="19" t="str">
        <f t="shared" si="13"/>
        <v>M</v>
      </c>
      <c r="E127" s="20"/>
      <c r="F127" s="26">
        <v>219</v>
      </c>
      <c r="G127" s="20"/>
      <c r="H127" s="17"/>
      <c r="I127" s="20"/>
    </row>
    <row r="128" spans="1:9">
      <c r="A128" s="17" t="s">
        <v>256</v>
      </c>
      <c r="B128" s="17" t="s">
        <v>257</v>
      </c>
      <c r="C128" s="18" t="str">
        <f t="shared" si="12"/>
        <v>LAJE DE GRÊS</v>
      </c>
      <c r="D128" s="19" t="str">
        <f t="shared" si="13"/>
        <v>M</v>
      </c>
      <c r="E128" s="20"/>
      <c r="F128" s="26">
        <v>5043</v>
      </c>
      <c r="G128" s="20"/>
      <c r="H128" s="17"/>
      <c r="I128" s="20"/>
    </row>
    <row r="129" spans="1:9">
      <c r="A129" s="17" t="s">
        <v>258</v>
      </c>
      <c r="B129" s="17" t="s">
        <v>259</v>
      </c>
      <c r="C129" s="18" t="str">
        <f t="shared" si="12"/>
        <v>BASALTO REGULAR</v>
      </c>
      <c r="D129" s="19" t="str">
        <f t="shared" si="13"/>
        <v>M</v>
      </c>
      <c r="E129" s="20"/>
      <c r="F129" s="26">
        <v>2631</v>
      </c>
      <c r="G129" s="20"/>
      <c r="H129" s="17"/>
      <c r="I129" s="20"/>
    </row>
    <row r="130" spans="1:9">
      <c r="A130" s="17" t="s">
        <v>260</v>
      </c>
      <c r="B130" s="17" t="s">
        <v>261</v>
      </c>
      <c r="C130" s="18" t="str">
        <f t="shared" si="12"/>
        <v>BASALTO IRREGULAR</v>
      </c>
      <c r="D130" s="19" t="str">
        <f t="shared" si="13"/>
        <v>M</v>
      </c>
      <c r="E130" s="20"/>
      <c r="F130" s="26">
        <v>3289</v>
      </c>
      <c r="G130" s="20"/>
      <c r="H130" s="17"/>
      <c r="I130" s="20"/>
    </row>
    <row r="131" spans="1:9">
      <c r="A131" s="11"/>
      <c r="B131" s="12" t="s">
        <v>262</v>
      </c>
      <c r="C131" s="13" t="s">
        <v>263</v>
      </c>
      <c r="D131" s="12"/>
      <c r="E131" s="14"/>
      <c r="F131" s="14"/>
      <c r="G131" s="16"/>
      <c r="H131" s="14"/>
      <c r="I131" s="16"/>
    </row>
    <row r="132" spans="1:9">
      <c r="A132" s="17" t="s">
        <v>264</v>
      </c>
      <c r="B132" s="17" t="s">
        <v>265</v>
      </c>
      <c r="C132" s="21" t="str">
        <f t="shared" ref="C132:C144" si="14">VLOOKUP(A132,ORCAMENTO7,4,FALSE)</f>
        <v>DEMOLICAO DE ALVENARIA</v>
      </c>
      <c r="D132" s="19" t="str">
        <f t="shared" ref="D132:D144" si="15">VLOOKUP(A132,ORCAMENTO7,7,FALSE)</f>
        <v>M2</v>
      </c>
      <c r="E132" s="20"/>
      <c r="F132" s="26">
        <v>40</v>
      </c>
      <c r="G132" s="20"/>
      <c r="H132" s="17"/>
      <c r="I132" s="20"/>
    </row>
    <row r="133" spans="1:9">
      <c r="A133" s="17" t="s">
        <v>266</v>
      </c>
      <c r="B133" s="17" t="s">
        <v>267</v>
      </c>
      <c r="C133" s="21" t="str">
        <f t="shared" si="14"/>
        <v>ALVENARIA DE PEDRA GRÊS</v>
      </c>
      <c r="D133" s="19" t="str">
        <f t="shared" si="15"/>
        <v>M2</v>
      </c>
      <c r="E133" s="20"/>
      <c r="F133" s="26">
        <v>40</v>
      </c>
      <c r="G133" s="20"/>
      <c r="H133" s="17"/>
      <c r="I133" s="20"/>
    </row>
    <row r="134" spans="1:9">
      <c r="A134" s="17" t="s">
        <v>268</v>
      </c>
      <c r="B134" s="17" t="s">
        <v>269</v>
      </c>
      <c r="C134" s="21" t="str">
        <f t="shared" si="14"/>
        <v>CHAPISO COM ARGAMASSA 1:3</v>
      </c>
      <c r="D134" s="19" t="str">
        <f t="shared" si="15"/>
        <v>M2</v>
      </c>
      <c r="E134" s="20"/>
      <c r="F134" s="26">
        <v>80</v>
      </c>
      <c r="G134" s="20"/>
      <c r="H134" s="17"/>
      <c r="I134" s="20"/>
    </row>
    <row r="135" spans="1:9">
      <c r="A135" s="17" t="s">
        <v>270</v>
      </c>
      <c r="B135" s="17" t="s">
        <v>271</v>
      </c>
      <c r="C135" s="21" t="str">
        <f t="shared" si="14"/>
        <v>EMBOÇO COM ARGAMASSA 1:2:8</v>
      </c>
      <c r="D135" s="19" t="str">
        <f t="shared" si="15"/>
        <v>M2</v>
      </c>
      <c r="E135" s="20"/>
      <c r="F135" s="26">
        <v>80</v>
      </c>
      <c r="G135" s="20"/>
      <c r="H135" s="17"/>
      <c r="I135" s="20"/>
    </row>
    <row r="136" spans="1:9">
      <c r="A136" s="17" t="s">
        <v>272</v>
      </c>
      <c r="B136" s="17" t="s">
        <v>273</v>
      </c>
      <c r="C136" s="18" t="str">
        <f t="shared" si="14"/>
        <v>CONCRETO ARMADO PARA BLOCOS DE ANCORAGEM - AÇO/FORMA /CONCRETO</v>
      </c>
      <c r="D136" s="19" t="str">
        <f t="shared" si="15"/>
        <v>M3</v>
      </c>
      <c r="E136" s="20"/>
      <c r="F136" s="26">
        <v>10</v>
      </c>
      <c r="G136" s="20"/>
      <c r="H136" s="17"/>
      <c r="I136" s="20"/>
    </row>
    <row r="137" spans="1:9">
      <c r="A137" s="17" t="s">
        <v>274</v>
      </c>
      <c r="B137" s="17" t="s">
        <v>275</v>
      </c>
      <c r="C137" s="18" t="str">
        <f t="shared" si="14"/>
        <v>TAMPA DE CONCRETO PRÉ-MOLDADO 60X60CM PARA REGISTRO T9</v>
      </c>
      <c r="D137" s="19" t="str">
        <f t="shared" si="15"/>
        <v>UNID</v>
      </c>
      <c r="E137" s="20"/>
      <c r="F137" s="26">
        <v>18</v>
      </c>
      <c r="G137" s="20"/>
      <c r="H137" s="17"/>
      <c r="I137" s="20"/>
    </row>
    <row r="138" spans="1:9">
      <c r="A138" s="17" t="s">
        <v>276</v>
      </c>
      <c r="B138" s="17" t="s">
        <v>277</v>
      </c>
      <c r="C138" s="18" t="str">
        <f t="shared" si="14"/>
        <v>TAMPA DE CONCRETO PRÉ-MOLDADO 120X120CM PARA REGISTRO T9</v>
      </c>
      <c r="D138" s="19" t="str">
        <f t="shared" si="15"/>
        <v>UNID</v>
      </c>
      <c r="E138" s="20"/>
      <c r="F138" s="26">
        <v>2</v>
      </c>
      <c r="G138" s="20"/>
      <c r="H138" s="17"/>
      <c r="I138" s="20"/>
    </row>
    <row r="139" spans="1:9">
      <c r="A139" s="17" t="s">
        <v>278</v>
      </c>
      <c r="B139" s="17" t="s">
        <v>279</v>
      </c>
      <c r="C139" s="18" t="str">
        <f t="shared" si="14"/>
        <v>TAMPA DE CONCRETO PRÉ-MOLDADO 160X160CM PARA REGISTRO T9</v>
      </c>
      <c r="D139" s="19" t="str">
        <f t="shared" si="15"/>
        <v>UNID</v>
      </c>
      <c r="E139" s="20"/>
      <c r="F139" s="26">
        <v>1</v>
      </c>
      <c r="G139" s="20"/>
      <c r="H139" s="17"/>
      <c r="I139" s="20"/>
    </row>
    <row r="140" spans="1:9">
      <c r="A140" s="17" t="s">
        <v>280</v>
      </c>
      <c r="B140" s="17" t="s">
        <v>281</v>
      </c>
      <c r="C140" s="18" t="str">
        <f t="shared" si="14"/>
        <v>TAMPA DE CONCRETO PRÉ-MOLDADO 120X120CM COM TAMPÃP FºFº 600MM</v>
      </c>
      <c r="D140" s="19" t="str">
        <f t="shared" si="15"/>
        <v>UNID</v>
      </c>
      <c r="E140" s="20"/>
      <c r="F140" s="26">
        <v>7</v>
      </c>
      <c r="G140" s="20"/>
      <c r="H140" s="17"/>
      <c r="I140" s="20"/>
    </row>
    <row r="141" spans="1:9">
      <c r="A141" s="17" t="s">
        <v>282</v>
      </c>
      <c r="B141" s="17" t="s">
        <v>283</v>
      </c>
      <c r="C141" s="18" t="str">
        <f t="shared" si="14"/>
        <v>TAMPA DE CONCRETO PRÉ-MOLDADO 160X160CM COM TAMPÃP FºFº 600MM</v>
      </c>
      <c r="D141" s="19" t="str">
        <f t="shared" si="15"/>
        <v>UNID</v>
      </c>
      <c r="E141" s="20"/>
      <c r="F141" s="26">
        <v>5</v>
      </c>
      <c r="G141" s="20"/>
      <c r="H141" s="17"/>
      <c r="I141" s="20"/>
    </row>
    <row r="142" spans="1:9">
      <c r="A142" s="17" t="s">
        <v>284</v>
      </c>
      <c r="B142" s="17" t="s">
        <v>285</v>
      </c>
      <c r="C142" s="18" t="str">
        <f t="shared" si="14"/>
        <v>TAMPA DE CONCRETO PRÉ-MOLDADO 120X120CM CEGA</v>
      </c>
      <c r="D142" s="19" t="str">
        <f t="shared" si="15"/>
        <v>UNID</v>
      </c>
      <c r="E142" s="20"/>
      <c r="F142" s="26">
        <v>5</v>
      </c>
      <c r="G142" s="20"/>
      <c r="H142" s="17"/>
      <c r="I142" s="20"/>
    </row>
    <row r="143" spans="1:9">
      <c r="A143" s="17" t="s">
        <v>286</v>
      </c>
      <c r="B143" s="17" t="s">
        <v>287</v>
      </c>
      <c r="C143" s="18" t="str">
        <f>VLOOKUP(A143,ORCAMENTO7,4,FALSE)</f>
        <v>TAMPA DE CONCRETO PRÉ-MOLDADO 160X160CM CEGA</v>
      </c>
      <c r="D143" s="19" t="str">
        <f t="shared" si="15"/>
        <v>UNID</v>
      </c>
      <c r="E143" s="20"/>
      <c r="F143" s="26">
        <v>4</v>
      </c>
      <c r="G143" s="20"/>
      <c r="H143" s="17"/>
      <c r="I143" s="20"/>
    </row>
    <row r="144" spans="1:9">
      <c r="A144" s="17" t="s">
        <v>288</v>
      </c>
      <c r="B144" s="17" t="s">
        <v>289</v>
      </c>
      <c r="C144" s="18" t="str">
        <f t="shared" si="14"/>
        <v>TAMPA DE CONCRETO PRÉ-MOLDADO 70X140CM CEGA</v>
      </c>
      <c r="D144" s="19" t="str">
        <f t="shared" si="15"/>
        <v>UNID</v>
      </c>
      <c r="E144" s="20"/>
      <c r="F144" s="26">
        <v>4</v>
      </c>
      <c r="G144" s="20"/>
      <c r="H144" s="17"/>
      <c r="I144" s="20"/>
    </row>
    <row r="145" spans="1:9">
      <c r="A145" s="17" t="s">
        <v>290</v>
      </c>
      <c r="B145" s="17" t="s">
        <v>291</v>
      </c>
      <c r="C145" s="18" t="str">
        <f>VLOOKUP(A145,ORCAMENTO9,4,FALSE)</f>
        <v>NICHO MULTIFAMILIAR PARA REGULARIZAÇÃO - TAMANHO 3 HIDRÔMETROS</v>
      </c>
      <c r="D145" s="19" t="str">
        <f>VLOOKUP(A145,ORCAMENTO9,7,FALSE)</f>
        <v>UNID</v>
      </c>
      <c r="E145" s="20"/>
      <c r="F145" s="26">
        <v>10</v>
      </c>
      <c r="G145" s="20"/>
      <c r="H145" s="17"/>
      <c r="I145" s="20"/>
    </row>
    <row r="146" spans="1:9">
      <c r="A146" s="17" t="s">
        <v>292</v>
      </c>
      <c r="B146" s="17" t="s">
        <v>293</v>
      </c>
      <c r="C146" s="18" t="str">
        <f>VLOOKUP(A146,ORCAMENTO9,4,FALSE)</f>
        <v>NICHO MULTIFAMILIAR PARA REGULARIZAÇÃO - TAMANHO 5 HIDRÔMETROS</v>
      </c>
      <c r="D146" s="19" t="str">
        <f>VLOOKUP(A146,ORCAMENTO9,7,FALSE)</f>
        <v>UNID</v>
      </c>
      <c r="E146" s="20"/>
      <c r="F146" s="26">
        <v>10</v>
      </c>
      <c r="G146" s="20"/>
      <c r="H146" s="17"/>
      <c r="I146" s="20"/>
    </row>
    <row r="147" spans="1:9">
      <c r="A147" s="22"/>
      <c r="B147" s="22"/>
      <c r="C147" s="23"/>
      <c r="D147" s="22"/>
      <c r="E147" s="22"/>
      <c r="F147" s="22"/>
      <c r="G147" s="22"/>
      <c r="H147" s="22"/>
      <c r="I147" s="22"/>
    </row>
    <row r="148" spans="1:9">
      <c r="A148" s="22"/>
      <c r="B148" s="22"/>
      <c r="C148" s="23"/>
      <c r="D148" s="29" t="s">
        <v>294</v>
      </c>
      <c r="E148" s="30"/>
      <c r="F148" s="31"/>
      <c r="G148" s="24">
        <f t="shared" ref="G148" si="16">SUM(G5:G146)</f>
        <v>0</v>
      </c>
      <c r="H148" s="24"/>
      <c r="I148" s="24">
        <f>SUM(I5:I146)</f>
        <v>0</v>
      </c>
    </row>
    <row r="149" spans="1:9">
      <c r="A149" s="22"/>
      <c r="B149" s="22"/>
      <c r="C149" s="23"/>
      <c r="D149" s="22"/>
      <c r="E149" s="22"/>
      <c r="F149" s="22"/>
      <c r="G149" s="22"/>
      <c r="H149" s="22"/>
      <c r="I149" s="22"/>
    </row>
    <row r="150" spans="1:9">
      <c r="A150" s="22"/>
      <c r="B150" s="22"/>
      <c r="C150" s="23"/>
      <c r="D150" s="22"/>
      <c r="E150" s="22"/>
      <c r="F150" s="22"/>
      <c r="G150" s="25"/>
      <c r="H150" s="22"/>
      <c r="I150" s="22"/>
    </row>
  </sheetData>
  <mergeCells count="3">
    <mergeCell ref="B3:I3"/>
    <mergeCell ref="D148:F148"/>
    <mergeCell ref="A1:I1"/>
  </mergeCells>
  <conditionalFormatting sqref="G5:I5 A5 C5:E5 C7">
    <cfRule type="expression" dxfId="154" priority="369" stopIfTrue="1">
      <formula>#REF!=1</formula>
    </cfRule>
  </conditionalFormatting>
  <conditionalFormatting sqref="C7">
    <cfRule type="expression" dxfId="153" priority="367" stopIfTrue="1">
      <formula>$M7=1</formula>
    </cfRule>
  </conditionalFormatting>
  <conditionalFormatting sqref="D148 B5 A7:I7 A9:I9 A14:I14 A19:I19 A24:I24 A26:I26 A31:I31 A36:I36 A40:I40 A49:I49 A58:I58 A68:I68 A77:I77 A96:I96 A99:I99 A88:I88 A108:I108 A114:I114 A117:I117 A131:I131">
    <cfRule type="expression" dxfId="152" priority="366" stopIfTrue="1">
      <formula>#REF!=1</formula>
    </cfRule>
  </conditionalFormatting>
  <conditionalFormatting sqref="C9">
    <cfRule type="expression" dxfId="151" priority="364" stopIfTrue="1">
      <formula>$M9=1</formula>
    </cfRule>
  </conditionalFormatting>
  <conditionalFormatting sqref="C9">
    <cfRule type="expression" dxfId="150" priority="362" stopIfTrue="1">
      <formula>$M9=1</formula>
    </cfRule>
  </conditionalFormatting>
  <conditionalFormatting sqref="C14">
    <cfRule type="expression" dxfId="149" priority="359" stopIfTrue="1">
      <formula>$M14=1</formula>
    </cfRule>
  </conditionalFormatting>
  <conditionalFormatting sqref="C14">
    <cfRule type="expression" dxfId="148" priority="357" stopIfTrue="1">
      <formula>$M14=1</formula>
    </cfRule>
  </conditionalFormatting>
  <conditionalFormatting sqref="C19">
    <cfRule type="expression" dxfId="147" priority="354" stopIfTrue="1">
      <formula>$M19=1</formula>
    </cfRule>
  </conditionalFormatting>
  <conditionalFormatting sqref="C19">
    <cfRule type="expression" dxfId="146" priority="352" stopIfTrue="1">
      <formula>$M19=1</formula>
    </cfRule>
  </conditionalFormatting>
  <conditionalFormatting sqref="C24">
    <cfRule type="expression" dxfId="145" priority="349" stopIfTrue="1">
      <formula>$M24=1</formula>
    </cfRule>
  </conditionalFormatting>
  <conditionalFormatting sqref="C24">
    <cfRule type="expression" dxfId="144" priority="347" stopIfTrue="1">
      <formula>$M24=1</formula>
    </cfRule>
  </conditionalFormatting>
  <conditionalFormatting sqref="C24">
    <cfRule type="expression" dxfId="143" priority="345" stopIfTrue="1">
      <formula>$M24=1</formula>
    </cfRule>
  </conditionalFormatting>
  <conditionalFormatting sqref="C26">
    <cfRule type="expression" dxfId="142" priority="342" stopIfTrue="1">
      <formula>$M26=1</formula>
    </cfRule>
  </conditionalFormatting>
  <conditionalFormatting sqref="C26">
    <cfRule type="expression" dxfId="141" priority="340" stopIfTrue="1">
      <formula>$M26=1</formula>
    </cfRule>
  </conditionalFormatting>
  <conditionalFormatting sqref="C26">
    <cfRule type="expression" dxfId="140" priority="338" stopIfTrue="1">
      <formula>$M26=1</formula>
    </cfRule>
  </conditionalFormatting>
  <conditionalFormatting sqref="C26">
    <cfRule type="expression" dxfId="139" priority="336" stopIfTrue="1">
      <formula>$M26=1</formula>
    </cfRule>
  </conditionalFormatting>
  <conditionalFormatting sqref="C31">
    <cfRule type="expression" dxfId="138" priority="333" stopIfTrue="1">
      <formula>$M31=1</formula>
    </cfRule>
  </conditionalFormatting>
  <conditionalFormatting sqref="C31">
    <cfRule type="expression" dxfId="137" priority="331" stopIfTrue="1">
      <formula>$M31=1</formula>
    </cfRule>
  </conditionalFormatting>
  <conditionalFormatting sqref="C31">
    <cfRule type="expression" dxfId="136" priority="329" stopIfTrue="1">
      <formula>$M31=1</formula>
    </cfRule>
  </conditionalFormatting>
  <conditionalFormatting sqref="C31">
    <cfRule type="expression" dxfId="135" priority="327" stopIfTrue="1">
      <formula>$M31=1</formula>
    </cfRule>
  </conditionalFormatting>
  <conditionalFormatting sqref="C31">
    <cfRule type="expression" dxfId="134" priority="325" stopIfTrue="1">
      <formula>$M31=1</formula>
    </cfRule>
  </conditionalFormatting>
  <conditionalFormatting sqref="C36">
    <cfRule type="expression" dxfId="133" priority="322" stopIfTrue="1">
      <formula>$M36=1</formula>
    </cfRule>
  </conditionalFormatting>
  <conditionalFormatting sqref="C36">
    <cfRule type="expression" dxfId="132" priority="320" stopIfTrue="1">
      <formula>$M36=1</formula>
    </cfRule>
  </conditionalFormatting>
  <conditionalFormatting sqref="C36">
    <cfRule type="expression" dxfId="131" priority="318" stopIfTrue="1">
      <formula>$M36=1</formula>
    </cfRule>
  </conditionalFormatting>
  <conditionalFormatting sqref="C36">
    <cfRule type="expression" dxfId="130" priority="316" stopIfTrue="1">
      <formula>$M36=1</formula>
    </cfRule>
  </conditionalFormatting>
  <conditionalFormatting sqref="C36">
    <cfRule type="expression" dxfId="129" priority="314" stopIfTrue="1">
      <formula>$M36=1</formula>
    </cfRule>
  </conditionalFormatting>
  <conditionalFormatting sqref="C36">
    <cfRule type="expression" dxfId="128" priority="312" stopIfTrue="1">
      <formula>$M36=1</formula>
    </cfRule>
  </conditionalFormatting>
  <conditionalFormatting sqref="C40">
    <cfRule type="expression" dxfId="127" priority="309" stopIfTrue="1">
      <formula>$M40=1</formula>
    </cfRule>
  </conditionalFormatting>
  <conditionalFormatting sqref="C40">
    <cfRule type="expression" dxfId="126" priority="307" stopIfTrue="1">
      <formula>$M40=1</formula>
    </cfRule>
  </conditionalFormatting>
  <conditionalFormatting sqref="C40">
    <cfRule type="expression" dxfId="125" priority="305" stopIfTrue="1">
      <formula>$M40=1</formula>
    </cfRule>
  </conditionalFormatting>
  <conditionalFormatting sqref="C40">
    <cfRule type="expression" dxfId="124" priority="303" stopIfTrue="1">
      <formula>$M40=1</formula>
    </cfRule>
  </conditionalFormatting>
  <conditionalFormatting sqref="C40">
    <cfRule type="expression" dxfId="123" priority="301" stopIfTrue="1">
      <formula>$M40=1</formula>
    </cfRule>
  </conditionalFormatting>
  <conditionalFormatting sqref="C40">
    <cfRule type="expression" dxfId="122" priority="299" stopIfTrue="1">
      <formula>$M40=1</formula>
    </cfRule>
  </conditionalFormatting>
  <conditionalFormatting sqref="C40">
    <cfRule type="expression" dxfId="121" priority="297" stopIfTrue="1">
      <formula>$M40=1</formula>
    </cfRule>
  </conditionalFormatting>
  <conditionalFormatting sqref="C49">
    <cfRule type="expression" dxfId="120" priority="294" stopIfTrue="1">
      <formula>$M49=1</formula>
    </cfRule>
  </conditionalFormatting>
  <conditionalFormatting sqref="C49">
    <cfRule type="expression" dxfId="119" priority="292" stopIfTrue="1">
      <formula>$M49=1</formula>
    </cfRule>
  </conditionalFormatting>
  <conditionalFormatting sqref="C49">
    <cfRule type="expression" dxfId="118" priority="290" stopIfTrue="1">
      <formula>$M49=1</formula>
    </cfRule>
  </conditionalFormatting>
  <conditionalFormatting sqref="C49">
    <cfRule type="expression" dxfId="117" priority="288" stopIfTrue="1">
      <formula>$M49=1</formula>
    </cfRule>
  </conditionalFormatting>
  <conditionalFormatting sqref="C49">
    <cfRule type="expression" dxfId="116" priority="286" stopIfTrue="1">
      <formula>$M49=1</formula>
    </cfRule>
  </conditionalFormatting>
  <conditionalFormatting sqref="C49">
    <cfRule type="expression" dxfId="115" priority="284" stopIfTrue="1">
      <formula>$M49=1</formula>
    </cfRule>
  </conditionalFormatting>
  <conditionalFormatting sqref="C49">
    <cfRule type="expression" dxfId="114" priority="282" stopIfTrue="1">
      <formula>$M49=1</formula>
    </cfRule>
  </conditionalFormatting>
  <conditionalFormatting sqref="C49">
    <cfRule type="expression" dxfId="113" priority="280" stopIfTrue="1">
      <formula>$M49=1</formula>
    </cfRule>
  </conditionalFormatting>
  <conditionalFormatting sqref="C58">
    <cfRule type="expression" dxfId="112" priority="277" stopIfTrue="1">
      <formula>$M58=1</formula>
    </cfRule>
  </conditionalFormatting>
  <conditionalFormatting sqref="C58">
    <cfRule type="expression" dxfId="111" priority="275" stopIfTrue="1">
      <formula>$M58=1</formula>
    </cfRule>
  </conditionalFormatting>
  <conditionalFormatting sqref="C58">
    <cfRule type="expression" dxfId="110" priority="273" stopIfTrue="1">
      <formula>$M58=1</formula>
    </cfRule>
  </conditionalFormatting>
  <conditionalFormatting sqref="C58">
    <cfRule type="expression" dxfId="109" priority="271" stopIfTrue="1">
      <formula>$M58=1</formula>
    </cfRule>
  </conditionalFormatting>
  <conditionalFormatting sqref="C58">
    <cfRule type="expression" dxfId="108" priority="269" stopIfTrue="1">
      <formula>$M58=1</formula>
    </cfRule>
  </conditionalFormatting>
  <conditionalFormatting sqref="C58">
    <cfRule type="expression" dxfId="107" priority="267" stopIfTrue="1">
      <formula>$M58=1</formula>
    </cfRule>
  </conditionalFormatting>
  <conditionalFormatting sqref="C58">
    <cfRule type="expression" dxfId="106" priority="265" stopIfTrue="1">
      <formula>$M58=1</formula>
    </cfRule>
  </conditionalFormatting>
  <conditionalFormatting sqref="C58">
    <cfRule type="expression" dxfId="105" priority="263" stopIfTrue="1">
      <formula>$M58=1</formula>
    </cfRule>
  </conditionalFormatting>
  <conditionalFormatting sqref="C58">
    <cfRule type="expression" dxfId="104" priority="261" stopIfTrue="1">
      <formula>$M58=1</formula>
    </cfRule>
  </conditionalFormatting>
  <conditionalFormatting sqref="C68">
    <cfRule type="expression" dxfId="103" priority="259" stopIfTrue="1">
      <formula>$M68=1</formula>
    </cfRule>
  </conditionalFormatting>
  <conditionalFormatting sqref="C68">
    <cfRule type="expression" dxfId="102" priority="256" stopIfTrue="1">
      <formula>$M68=1</formula>
    </cfRule>
  </conditionalFormatting>
  <conditionalFormatting sqref="C68">
    <cfRule type="expression" dxfId="101" priority="254" stopIfTrue="1">
      <formula>$M68=1</formula>
    </cfRule>
  </conditionalFormatting>
  <conditionalFormatting sqref="C68">
    <cfRule type="expression" dxfId="100" priority="252" stopIfTrue="1">
      <formula>$M68=1</formula>
    </cfRule>
  </conditionalFormatting>
  <conditionalFormatting sqref="C68">
    <cfRule type="expression" dxfId="99" priority="250" stopIfTrue="1">
      <formula>$M68=1</formula>
    </cfRule>
  </conditionalFormatting>
  <conditionalFormatting sqref="C68">
    <cfRule type="expression" dxfId="98" priority="248" stopIfTrue="1">
      <formula>$M68=1</formula>
    </cfRule>
  </conditionalFormatting>
  <conditionalFormatting sqref="C68">
    <cfRule type="expression" dxfId="97" priority="246" stopIfTrue="1">
      <formula>$M68=1</formula>
    </cfRule>
  </conditionalFormatting>
  <conditionalFormatting sqref="C68">
    <cfRule type="expression" dxfId="96" priority="244" stopIfTrue="1">
      <formula>$M68=1</formula>
    </cfRule>
  </conditionalFormatting>
  <conditionalFormatting sqref="C68">
    <cfRule type="expression" dxfId="95" priority="242" stopIfTrue="1">
      <formula>$M68=1</formula>
    </cfRule>
  </conditionalFormatting>
  <conditionalFormatting sqref="C68">
    <cfRule type="expression" dxfId="94" priority="240" stopIfTrue="1">
      <formula>$M68=1</formula>
    </cfRule>
  </conditionalFormatting>
  <conditionalFormatting sqref="C77">
    <cfRule type="expression" dxfId="93" priority="237" stopIfTrue="1">
      <formula>$M77=1</formula>
    </cfRule>
  </conditionalFormatting>
  <conditionalFormatting sqref="C77">
    <cfRule type="expression" dxfId="92" priority="236" stopIfTrue="1">
      <formula>$M77=1</formula>
    </cfRule>
  </conditionalFormatting>
  <conditionalFormatting sqref="C77">
    <cfRule type="expression" dxfId="91" priority="233" stopIfTrue="1">
      <formula>$M77=1</formula>
    </cfRule>
  </conditionalFormatting>
  <conditionalFormatting sqref="C77">
    <cfRule type="expression" dxfId="90" priority="231" stopIfTrue="1">
      <formula>$M77=1</formula>
    </cfRule>
  </conditionalFormatting>
  <conditionalFormatting sqref="C77">
    <cfRule type="expression" dxfId="89" priority="229" stopIfTrue="1">
      <formula>$M77=1</formula>
    </cfRule>
  </conditionalFormatting>
  <conditionalFormatting sqref="C77">
    <cfRule type="expression" dxfId="88" priority="227" stopIfTrue="1">
      <formula>$M77=1</formula>
    </cfRule>
  </conditionalFormatting>
  <conditionalFormatting sqref="C77">
    <cfRule type="expression" dxfId="87" priority="225" stopIfTrue="1">
      <formula>$M77=1</formula>
    </cfRule>
  </conditionalFormatting>
  <conditionalFormatting sqref="C77">
    <cfRule type="expression" dxfId="86" priority="223" stopIfTrue="1">
      <formula>$M77=1</formula>
    </cfRule>
  </conditionalFormatting>
  <conditionalFormatting sqref="C77">
    <cfRule type="expression" dxfId="85" priority="221" stopIfTrue="1">
      <formula>$M77=1</formula>
    </cfRule>
  </conditionalFormatting>
  <conditionalFormatting sqref="C77">
    <cfRule type="expression" dxfId="84" priority="219" stopIfTrue="1">
      <formula>$M77=1</formula>
    </cfRule>
  </conditionalFormatting>
  <conditionalFormatting sqref="C77">
    <cfRule type="expression" dxfId="83" priority="217" stopIfTrue="1">
      <formula>$M77=1</formula>
    </cfRule>
  </conditionalFormatting>
  <conditionalFormatting sqref="C96">
    <cfRule type="expression" dxfId="82" priority="215" stopIfTrue="1">
      <formula>$M96=1</formula>
    </cfRule>
  </conditionalFormatting>
  <conditionalFormatting sqref="C96">
    <cfRule type="expression" dxfId="81" priority="212" stopIfTrue="1">
      <formula>$M96=1</formula>
    </cfRule>
  </conditionalFormatting>
  <conditionalFormatting sqref="C96">
    <cfRule type="expression" dxfId="80" priority="211" stopIfTrue="1">
      <formula>$M96=1</formula>
    </cfRule>
  </conditionalFormatting>
  <conditionalFormatting sqref="C96">
    <cfRule type="expression" dxfId="79" priority="208" stopIfTrue="1">
      <formula>$M96=1</formula>
    </cfRule>
  </conditionalFormatting>
  <conditionalFormatting sqref="C96">
    <cfRule type="expression" dxfId="78" priority="206" stopIfTrue="1">
      <formula>$M96=1</formula>
    </cfRule>
  </conditionalFormatting>
  <conditionalFormatting sqref="C96">
    <cfRule type="expression" dxfId="77" priority="204" stopIfTrue="1">
      <formula>$M96=1</formula>
    </cfRule>
  </conditionalFormatting>
  <conditionalFormatting sqref="C96">
    <cfRule type="expression" dxfId="76" priority="202" stopIfTrue="1">
      <formula>$M96=1</formula>
    </cfRule>
  </conditionalFormatting>
  <conditionalFormatting sqref="C96">
    <cfRule type="expression" dxfId="75" priority="200" stopIfTrue="1">
      <formula>$M96=1</formula>
    </cfRule>
  </conditionalFormatting>
  <conditionalFormatting sqref="C96">
    <cfRule type="expression" dxfId="74" priority="198" stopIfTrue="1">
      <formula>$M96=1</formula>
    </cfRule>
  </conditionalFormatting>
  <conditionalFormatting sqref="C96">
    <cfRule type="expression" dxfId="73" priority="196" stopIfTrue="1">
      <formula>$M96=1</formula>
    </cfRule>
  </conditionalFormatting>
  <conditionalFormatting sqref="C96">
    <cfRule type="expression" dxfId="72" priority="194" stopIfTrue="1">
      <formula>$M96=1</formula>
    </cfRule>
  </conditionalFormatting>
  <conditionalFormatting sqref="C96">
    <cfRule type="expression" dxfId="71" priority="192" stopIfTrue="1">
      <formula>$M96=1</formula>
    </cfRule>
  </conditionalFormatting>
  <conditionalFormatting sqref="C99">
    <cfRule type="expression" dxfId="70" priority="190" stopIfTrue="1">
      <formula>$M99=1</formula>
    </cfRule>
  </conditionalFormatting>
  <conditionalFormatting sqref="C99">
    <cfRule type="expression" dxfId="69" priority="189" stopIfTrue="1">
      <formula>$M99=1</formula>
    </cfRule>
  </conditionalFormatting>
  <conditionalFormatting sqref="C99">
    <cfRule type="expression" dxfId="68" priority="186" stopIfTrue="1">
      <formula>$M99=1</formula>
    </cfRule>
  </conditionalFormatting>
  <conditionalFormatting sqref="C99">
    <cfRule type="expression" dxfId="67" priority="185" stopIfTrue="1">
      <formula>$M99=1</formula>
    </cfRule>
  </conditionalFormatting>
  <conditionalFormatting sqref="C99">
    <cfRule type="expression" dxfId="66" priority="182" stopIfTrue="1">
      <formula>$M99=1</formula>
    </cfRule>
  </conditionalFormatting>
  <conditionalFormatting sqref="C99">
    <cfRule type="expression" dxfId="65" priority="180" stopIfTrue="1">
      <formula>$M99=1</formula>
    </cfRule>
  </conditionalFormatting>
  <conditionalFormatting sqref="C99">
    <cfRule type="expression" dxfId="64" priority="178" stopIfTrue="1">
      <formula>$M99=1</formula>
    </cfRule>
  </conditionalFormatting>
  <conditionalFormatting sqref="C99">
    <cfRule type="expression" dxfId="63" priority="176" stopIfTrue="1">
      <formula>$M99=1</formula>
    </cfRule>
  </conditionalFormatting>
  <conditionalFormatting sqref="C99">
    <cfRule type="expression" dxfId="62" priority="174" stopIfTrue="1">
      <formula>$M99=1</formula>
    </cfRule>
  </conditionalFormatting>
  <conditionalFormatting sqref="C99">
    <cfRule type="expression" dxfId="61" priority="172" stopIfTrue="1">
      <formula>$M99=1</formula>
    </cfRule>
  </conditionalFormatting>
  <conditionalFormatting sqref="C99">
    <cfRule type="expression" dxfId="60" priority="170" stopIfTrue="1">
      <formula>$M99=1</formula>
    </cfRule>
  </conditionalFormatting>
  <conditionalFormatting sqref="C99">
    <cfRule type="expression" dxfId="59" priority="168" stopIfTrue="1">
      <formula>$M99=1</formula>
    </cfRule>
  </conditionalFormatting>
  <conditionalFormatting sqref="C88">
    <cfRule type="expression" dxfId="58" priority="166" stopIfTrue="1">
      <formula>$M88=1</formula>
    </cfRule>
  </conditionalFormatting>
  <conditionalFormatting sqref="C88">
    <cfRule type="expression" dxfId="57" priority="163" stopIfTrue="1">
      <formula>$M88=1</formula>
    </cfRule>
  </conditionalFormatting>
  <conditionalFormatting sqref="C88">
    <cfRule type="expression" dxfId="56" priority="162" stopIfTrue="1">
      <formula>$M88=1</formula>
    </cfRule>
  </conditionalFormatting>
  <conditionalFormatting sqref="C88">
    <cfRule type="expression" dxfId="55" priority="159" stopIfTrue="1">
      <formula>$M88=1</formula>
    </cfRule>
  </conditionalFormatting>
  <conditionalFormatting sqref="C88">
    <cfRule type="expression" dxfId="54" priority="157" stopIfTrue="1">
      <formula>$M88=1</formula>
    </cfRule>
  </conditionalFormatting>
  <conditionalFormatting sqref="C88">
    <cfRule type="expression" dxfId="53" priority="155" stopIfTrue="1">
      <formula>$M88=1</formula>
    </cfRule>
  </conditionalFormatting>
  <conditionalFormatting sqref="C88">
    <cfRule type="expression" dxfId="52" priority="153" stopIfTrue="1">
      <formula>$M88=1</formula>
    </cfRule>
  </conditionalFormatting>
  <conditionalFormatting sqref="C88">
    <cfRule type="expression" dxfId="51" priority="151" stopIfTrue="1">
      <formula>$M88=1</formula>
    </cfRule>
  </conditionalFormatting>
  <conditionalFormatting sqref="C88">
    <cfRule type="expression" dxfId="50" priority="149" stopIfTrue="1">
      <formula>$M88=1</formula>
    </cfRule>
  </conditionalFormatting>
  <conditionalFormatting sqref="C88">
    <cfRule type="expression" dxfId="49" priority="147" stopIfTrue="1">
      <formula>$M88=1</formula>
    </cfRule>
  </conditionalFormatting>
  <conditionalFormatting sqref="C88">
    <cfRule type="expression" dxfId="48" priority="145" stopIfTrue="1">
      <formula>$M88=1</formula>
    </cfRule>
  </conditionalFormatting>
  <conditionalFormatting sqref="C108">
    <cfRule type="expression" dxfId="47" priority="143" stopIfTrue="1">
      <formula>$M108=1</formula>
    </cfRule>
  </conditionalFormatting>
  <conditionalFormatting sqref="C108">
    <cfRule type="expression" dxfId="46" priority="141" stopIfTrue="1">
      <formula>$M108=1</formula>
    </cfRule>
  </conditionalFormatting>
  <conditionalFormatting sqref="C108">
    <cfRule type="expression" dxfId="45" priority="138" stopIfTrue="1">
      <formula>$M108=1</formula>
    </cfRule>
  </conditionalFormatting>
  <conditionalFormatting sqref="C108">
    <cfRule type="expression" dxfId="44" priority="137" stopIfTrue="1">
      <formula>$M108=1</formula>
    </cfRule>
  </conditionalFormatting>
  <conditionalFormatting sqref="C108">
    <cfRule type="expression" dxfId="43" priority="134" stopIfTrue="1">
      <formula>$M108=1</formula>
    </cfRule>
  </conditionalFormatting>
  <conditionalFormatting sqref="C108">
    <cfRule type="expression" dxfId="42" priority="132" stopIfTrue="1">
      <formula>$M108=1</formula>
    </cfRule>
  </conditionalFormatting>
  <conditionalFormatting sqref="C108">
    <cfRule type="expression" dxfId="41" priority="130" stopIfTrue="1">
      <formula>$M108=1</formula>
    </cfRule>
  </conditionalFormatting>
  <conditionalFormatting sqref="C108">
    <cfRule type="expression" dxfId="40" priority="128" stopIfTrue="1">
      <formula>$M108=1</formula>
    </cfRule>
  </conditionalFormatting>
  <conditionalFormatting sqref="C108">
    <cfRule type="expression" dxfId="39" priority="126" stopIfTrue="1">
      <formula>$M108=1</formula>
    </cfRule>
  </conditionalFormatting>
  <conditionalFormatting sqref="C108">
    <cfRule type="expression" dxfId="38" priority="124" stopIfTrue="1">
      <formula>$M108=1</formula>
    </cfRule>
  </conditionalFormatting>
  <conditionalFormatting sqref="C108">
    <cfRule type="expression" dxfId="37" priority="122" stopIfTrue="1">
      <formula>$M108=1</formula>
    </cfRule>
  </conditionalFormatting>
  <conditionalFormatting sqref="C108">
    <cfRule type="expression" dxfId="36" priority="120" stopIfTrue="1">
      <formula>$M108=1</formula>
    </cfRule>
  </conditionalFormatting>
  <conditionalFormatting sqref="C114">
    <cfRule type="expression" dxfId="35" priority="117" stopIfTrue="1">
      <formula>$M114=1</formula>
    </cfRule>
  </conditionalFormatting>
  <conditionalFormatting sqref="C114">
    <cfRule type="expression" dxfId="34" priority="116" stopIfTrue="1">
      <formula>$M114=1</formula>
    </cfRule>
  </conditionalFormatting>
  <conditionalFormatting sqref="C114">
    <cfRule type="expression" dxfId="33" priority="113" stopIfTrue="1">
      <formula>$M114=1</formula>
    </cfRule>
  </conditionalFormatting>
  <conditionalFormatting sqref="C114">
    <cfRule type="expression" dxfId="32" priority="112" stopIfTrue="1">
      <formula>$M114=1</formula>
    </cfRule>
  </conditionalFormatting>
  <conditionalFormatting sqref="C114">
    <cfRule type="expression" dxfId="31" priority="109" stopIfTrue="1">
      <formula>$M114=1</formula>
    </cfRule>
  </conditionalFormatting>
  <conditionalFormatting sqref="C114">
    <cfRule type="expression" dxfId="30" priority="107" stopIfTrue="1">
      <formula>$M114=1</formula>
    </cfRule>
  </conditionalFormatting>
  <conditionalFormatting sqref="C114">
    <cfRule type="expression" dxfId="29" priority="105" stopIfTrue="1">
      <formula>$M114=1</formula>
    </cfRule>
  </conditionalFormatting>
  <conditionalFormatting sqref="C114">
    <cfRule type="expression" dxfId="28" priority="103" stopIfTrue="1">
      <formula>$M114=1</formula>
    </cfRule>
  </conditionalFormatting>
  <conditionalFormatting sqref="C114">
    <cfRule type="expression" dxfId="27" priority="101" stopIfTrue="1">
      <formula>$M114=1</formula>
    </cfRule>
  </conditionalFormatting>
  <conditionalFormatting sqref="C114">
    <cfRule type="expression" dxfId="26" priority="99" stopIfTrue="1">
      <formula>$M114=1</formula>
    </cfRule>
  </conditionalFormatting>
  <conditionalFormatting sqref="C114">
    <cfRule type="expression" dxfId="25" priority="97" stopIfTrue="1">
      <formula>$M114=1</formula>
    </cfRule>
  </conditionalFormatting>
  <conditionalFormatting sqref="C114">
    <cfRule type="expression" dxfId="24" priority="95" stopIfTrue="1">
      <formula>$M114=1</formula>
    </cfRule>
  </conditionalFormatting>
  <conditionalFormatting sqref="C117">
    <cfRule type="expression" dxfId="23" priority="92" stopIfTrue="1">
      <formula>$M117=1</formula>
    </cfRule>
  </conditionalFormatting>
  <conditionalFormatting sqref="C117">
    <cfRule type="expression" dxfId="22" priority="91" stopIfTrue="1">
      <formula>$M117=1</formula>
    </cfRule>
  </conditionalFormatting>
  <conditionalFormatting sqref="C117">
    <cfRule type="expression" dxfId="21" priority="88" stopIfTrue="1">
      <formula>$M117=1</formula>
    </cfRule>
  </conditionalFormatting>
  <conditionalFormatting sqref="C117">
    <cfRule type="expression" dxfId="20" priority="87" stopIfTrue="1">
      <formula>$M117=1</formula>
    </cfRule>
  </conditionalFormatting>
  <conditionalFormatting sqref="C117">
    <cfRule type="expression" dxfId="19" priority="84" stopIfTrue="1">
      <formula>$M117=1</formula>
    </cfRule>
  </conditionalFormatting>
  <conditionalFormatting sqref="C117">
    <cfRule type="expression" dxfId="18" priority="82" stopIfTrue="1">
      <formula>$M117=1</formula>
    </cfRule>
  </conditionalFormatting>
  <conditionalFormatting sqref="C117">
    <cfRule type="expression" dxfId="17" priority="80" stopIfTrue="1">
      <formula>$M117=1</formula>
    </cfRule>
  </conditionalFormatting>
  <conditionalFormatting sqref="C117">
    <cfRule type="expression" dxfId="16" priority="78" stopIfTrue="1">
      <formula>$M117=1</formula>
    </cfRule>
  </conditionalFormatting>
  <conditionalFormatting sqref="C117">
    <cfRule type="expression" dxfId="15" priority="76" stopIfTrue="1">
      <formula>$M117=1</formula>
    </cfRule>
  </conditionalFormatting>
  <conditionalFormatting sqref="C117">
    <cfRule type="expression" dxfId="14" priority="74" stopIfTrue="1">
      <formula>$M117=1</formula>
    </cfRule>
  </conditionalFormatting>
  <conditionalFormatting sqref="C117">
    <cfRule type="expression" dxfId="13" priority="72" stopIfTrue="1">
      <formula>$M117=1</formula>
    </cfRule>
  </conditionalFormatting>
  <conditionalFormatting sqref="C117">
    <cfRule type="expression" dxfId="12" priority="70" stopIfTrue="1">
      <formula>$M117=1</formula>
    </cfRule>
  </conditionalFormatting>
  <conditionalFormatting sqref="C131">
    <cfRule type="expression" dxfId="11" priority="67" stopIfTrue="1">
      <formula>$M131=1</formula>
    </cfRule>
  </conditionalFormatting>
  <conditionalFormatting sqref="C131">
    <cfRule type="expression" dxfId="10" priority="66" stopIfTrue="1">
      <formula>$M131=1</formula>
    </cfRule>
  </conditionalFormatting>
  <conditionalFormatting sqref="C131">
    <cfRule type="expression" dxfId="9" priority="63" stopIfTrue="1">
      <formula>$M131=1</formula>
    </cfRule>
  </conditionalFormatting>
  <conditionalFormatting sqref="C131">
    <cfRule type="expression" dxfId="8" priority="62" stopIfTrue="1">
      <formula>$M131=1</formula>
    </cfRule>
  </conditionalFormatting>
  <conditionalFormatting sqref="C131">
    <cfRule type="expression" dxfId="7" priority="59" stopIfTrue="1">
      <formula>$M131=1</formula>
    </cfRule>
  </conditionalFormatting>
  <conditionalFormatting sqref="C131">
    <cfRule type="expression" dxfId="6" priority="57" stopIfTrue="1">
      <formula>$M131=1</formula>
    </cfRule>
  </conditionalFormatting>
  <conditionalFormatting sqref="C131">
    <cfRule type="expression" dxfId="5" priority="55" stopIfTrue="1">
      <formula>$M131=1</formula>
    </cfRule>
  </conditionalFormatting>
  <conditionalFormatting sqref="C131">
    <cfRule type="expression" dxfId="4" priority="53" stopIfTrue="1">
      <formula>$M131=1</formula>
    </cfRule>
  </conditionalFormatting>
  <conditionalFormatting sqref="C131">
    <cfRule type="expression" dxfId="3" priority="51" stopIfTrue="1">
      <formula>$M131=1</formula>
    </cfRule>
  </conditionalFormatting>
  <conditionalFormatting sqref="C131">
    <cfRule type="expression" dxfId="2" priority="49" stopIfTrue="1">
      <formula>$M131=1</formula>
    </cfRule>
  </conditionalFormatting>
  <conditionalFormatting sqref="C131">
    <cfRule type="expression" dxfId="1" priority="47" stopIfTrue="1">
      <formula>$M131=1</formula>
    </cfRule>
  </conditionalFormatting>
  <conditionalFormatting sqref="C131">
    <cfRule type="expression" dxfId="0" priority="45" stopIfTrue="1">
      <formula>$M131=1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PROPOSTA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2020-10-20T16:29:18Z</dcterms:modified>
</cp:coreProperties>
</file>